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jel\Desktop\"/>
    </mc:Choice>
  </mc:AlternateContent>
  <bookViews>
    <workbookView xWindow="0" yWindow="0" windowWidth="20460" windowHeight="7680"/>
  </bookViews>
  <sheets>
    <sheet name="Калькулятор" sheetId="2" r:id="rId1"/>
    <sheet name="Таблица значений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K4" i="2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E4" i="2" l="1"/>
  <c r="F4" i="2"/>
  <c r="F11" i="2" s="1"/>
  <c r="F19" i="2" s="1"/>
  <c r="G4" i="2"/>
  <c r="H4" i="2"/>
  <c r="I4" i="2"/>
  <c r="I11" i="2" s="1"/>
  <c r="I19" i="2" s="1"/>
  <c r="L4" i="2"/>
  <c r="L11" i="2" s="1"/>
  <c r="L19" i="2" s="1"/>
  <c r="M4" i="2"/>
  <c r="M11" i="2" s="1"/>
  <c r="M19" i="2" s="1"/>
  <c r="N4" i="2"/>
  <c r="N11" i="2" s="1"/>
  <c r="N19" i="2" s="1"/>
  <c r="O4" i="2"/>
  <c r="O11" i="2" s="1"/>
  <c r="O19" i="2" s="1"/>
  <c r="D4" i="2"/>
  <c r="D11" i="2" s="1"/>
  <c r="D19" i="2" s="1"/>
  <c r="H11" i="2" l="1"/>
  <c r="H19" i="2" s="1"/>
  <c r="H20" i="2" s="1"/>
  <c r="K11" i="2"/>
  <c r="K19" i="2" s="1"/>
  <c r="K20" i="2" s="1"/>
  <c r="E11" i="2"/>
  <c r="E19" i="2" s="1"/>
  <c r="E20" i="2" s="1"/>
  <c r="J11" i="2"/>
  <c r="J19" i="2" s="1"/>
  <c r="J20" i="2" s="1"/>
  <c r="G11" i="2"/>
  <c r="G19" i="2" s="1"/>
  <c r="G20" i="2" s="1"/>
  <c r="O20" i="2"/>
  <c r="N20" i="2"/>
  <c r="D20" i="2"/>
  <c r="L20" i="2"/>
  <c r="F20" i="2"/>
  <c r="V4" i="2"/>
  <c r="I20" i="2"/>
  <c r="P4" i="2"/>
  <c r="M20" i="2"/>
  <c r="V7" i="2" l="1"/>
  <c r="D7" i="2" s="1"/>
  <c r="V9" i="2"/>
  <c r="D9" i="2" s="1"/>
  <c r="P19" i="2"/>
  <c r="Q19" i="2" s="1"/>
  <c r="P11" i="2"/>
  <c r="Q11" i="2" s="1"/>
  <c r="R11" i="2" s="1"/>
  <c r="P20" i="2"/>
  <c r="Q20" i="2" s="1"/>
  <c r="W4" i="2"/>
  <c r="W9" i="2" l="1"/>
  <c r="W7" i="2"/>
  <c r="R19" i="2"/>
  <c r="D16" i="2"/>
  <c r="D10" i="2"/>
  <c r="D13" i="2"/>
  <c r="D8" i="2"/>
  <c r="X4" i="2"/>
  <c r="E7" i="2" l="1"/>
  <c r="E13" i="2" s="1"/>
  <c r="E14" i="2" s="1"/>
  <c r="E15" i="2" s="1"/>
  <c r="X7" i="2"/>
  <c r="X9" i="2"/>
  <c r="D14" i="2"/>
  <c r="D17" i="2"/>
  <c r="Y4" i="2"/>
  <c r="E9" i="2" l="1"/>
  <c r="E8" i="2"/>
  <c r="F7" i="2"/>
  <c r="F13" i="2" s="1"/>
  <c r="F14" i="2" s="1"/>
  <c r="Y7" i="2"/>
  <c r="Y9" i="2"/>
  <c r="E16" i="2"/>
  <c r="E17" i="2" s="1"/>
  <c r="E18" i="2" s="1"/>
  <c r="E10" i="2"/>
  <c r="F9" i="2" s="1"/>
  <c r="D15" i="2"/>
  <c r="D18" i="2"/>
  <c r="Z4" i="2"/>
  <c r="F8" i="2" l="1"/>
  <c r="G7" i="2"/>
  <c r="G8" i="2" s="1"/>
  <c r="Z7" i="2"/>
  <c r="Z9" i="2"/>
  <c r="F10" i="2"/>
  <c r="G9" i="2" s="1"/>
  <c r="F16" i="2"/>
  <c r="F15" i="2"/>
  <c r="AA4" i="2"/>
  <c r="H7" i="2" l="1"/>
  <c r="H8" i="2" s="1"/>
  <c r="G13" i="2"/>
  <c r="G14" i="2" s="1"/>
  <c r="AA9" i="2"/>
  <c r="AA7" i="2"/>
  <c r="G10" i="2"/>
  <c r="H9" i="2" s="1"/>
  <c r="G16" i="2"/>
  <c r="G17" i="2" s="1"/>
  <c r="G18" i="2" s="1"/>
  <c r="F17" i="2"/>
  <c r="AB4" i="2"/>
  <c r="G15" i="2" l="1"/>
  <c r="H13" i="2"/>
  <c r="H14" i="2" s="1"/>
  <c r="I7" i="2"/>
  <c r="I8" i="2" s="1"/>
  <c r="AB7" i="2"/>
  <c r="AB9" i="2"/>
  <c r="H10" i="2"/>
  <c r="I9" i="2" s="1"/>
  <c r="H16" i="2"/>
  <c r="F18" i="2"/>
  <c r="AC4" i="2"/>
  <c r="I13" i="2" l="1"/>
  <c r="I14" i="2" s="1"/>
  <c r="J7" i="2"/>
  <c r="J8" i="2" s="1"/>
  <c r="H15" i="2"/>
  <c r="AC9" i="2"/>
  <c r="AC7" i="2"/>
  <c r="K7" i="2" s="1"/>
  <c r="I10" i="2"/>
  <c r="I16" i="2"/>
  <c r="H17" i="2"/>
  <c r="I15" i="2"/>
  <c r="AD4" i="2"/>
  <c r="J13" i="2" l="1"/>
  <c r="J9" i="2"/>
  <c r="AD7" i="2"/>
  <c r="L7" i="2" s="1"/>
  <c r="AD9" i="2"/>
  <c r="K8" i="2"/>
  <c r="K13" i="2"/>
  <c r="J10" i="2"/>
  <c r="K9" i="2" s="1"/>
  <c r="J16" i="2"/>
  <c r="J17" i="2" s="1"/>
  <c r="J18" i="2" s="1"/>
  <c r="H18" i="2"/>
  <c r="I17" i="2"/>
  <c r="I18" i="2" s="1"/>
  <c r="J14" i="2"/>
  <c r="J15" i="2" s="1"/>
  <c r="AE4" i="2"/>
  <c r="AE7" i="2" l="1"/>
  <c r="AE9" i="2"/>
  <c r="K10" i="2"/>
  <c r="L9" i="2" s="1"/>
  <c r="K16" i="2"/>
  <c r="K17" i="2" s="1"/>
  <c r="K18" i="2" s="1"/>
  <c r="L8" i="2"/>
  <c r="L13" i="2"/>
  <c r="K14" i="2"/>
  <c r="K15" i="2" s="1"/>
  <c r="AF4" i="2"/>
  <c r="AF9" i="2" l="1"/>
  <c r="AF7" i="2"/>
  <c r="M7" i="2"/>
  <c r="L16" i="2"/>
  <c r="L17" i="2" s="1"/>
  <c r="L18" i="2" s="1"/>
  <c r="L10" i="2"/>
  <c r="L14" i="2"/>
  <c r="L15" i="2" s="1"/>
  <c r="AG4" i="2"/>
  <c r="M9" i="2" l="1"/>
  <c r="M16" i="2" s="1"/>
  <c r="AG9" i="2"/>
  <c r="AG7" i="2"/>
  <c r="M8" i="2"/>
  <c r="N7" i="2" s="1"/>
  <c r="M13" i="2"/>
  <c r="M14" i="2" s="1"/>
  <c r="M15" i="2" s="1"/>
  <c r="M17" i="2" l="1"/>
  <c r="M18" i="2" s="1"/>
  <c r="M10" i="2"/>
  <c r="N9" i="2" s="1"/>
  <c r="N8" i="2"/>
  <c r="O7" i="2" s="1"/>
  <c r="N13" i="2"/>
  <c r="N14" i="2" s="1"/>
  <c r="N15" i="2" s="1"/>
  <c r="N16" i="2" l="1"/>
  <c r="N17" i="2" s="1"/>
  <c r="N18" i="2" s="1"/>
  <c r="N10" i="2"/>
  <c r="O9" i="2"/>
  <c r="P9" i="2" s="1"/>
  <c r="Q9" i="2" s="1"/>
  <c r="O8" i="2"/>
  <c r="P8" i="2" s="1"/>
  <c r="Q8" i="2" s="1"/>
  <c r="O13" i="2"/>
  <c r="P13" i="2" s="1"/>
  <c r="Q13" i="2" s="1"/>
  <c r="P7" i="2"/>
  <c r="Q7" i="2" s="1"/>
  <c r="R7" i="2" l="1"/>
  <c r="O16" i="2"/>
  <c r="O17" i="2" s="1"/>
  <c r="P17" i="2" s="1"/>
  <c r="Q17" i="2" s="1"/>
  <c r="O10" i="2"/>
  <c r="P10" i="2" s="1"/>
  <c r="Q10" i="2" s="1"/>
  <c r="R9" i="2" s="1"/>
  <c r="S7" i="2" s="1"/>
  <c r="O14" i="2"/>
  <c r="O15" i="2" s="1"/>
  <c r="P15" i="2" s="1"/>
  <c r="Q15" i="2" s="1"/>
  <c r="P16" i="2" l="1"/>
  <c r="Q16" i="2" s="1"/>
  <c r="O18" i="2"/>
  <c r="P18" i="2" s="1"/>
  <c r="Q18" i="2" s="1"/>
  <c r="R16" i="2" s="1"/>
  <c r="P14" i="2"/>
  <c r="Q14" i="2" s="1"/>
  <c r="R13" i="2" s="1"/>
  <c r="T7" i="2"/>
  <c r="S13" i="2" l="1"/>
  <c r="T13" i="2" l="1"/>
</calcChain>
</file>

<file path=xl/sharedStrings.xml><?xml version="1.0" encoding="utf-8"?>
<sst xmlns="http://schemas.openxmlformats.org/spreadsheetml/2006/main" count="61" uniqueCount="40">
  <si>
    <t>Показатель</t>
  </si>
  <si>
    <t>ВСЕГО</t>
  </si>
  <si>
    <t>Страховые взносы</t>
  </si>
  <si>
    <t>Начислено</t>
  </si>
  <si>
    <t>ОПС</t>
  </si>
  <si>
    <t>В пределах базы</t>
  </si>
  <si>
    <t>Сверх предельной базы</t>
  </si>
  <si>
    <t>ОС ВНиМ</t>
  </si>
  <si>
    <t>ОМС</t>
  </si>
  <si>
    <t>База для исчисления</t>
  </si>
  <si>
    <t>В пределах предельной базы, сверх МРОТ</t>
  </si>
  <si>
    <t>Сверх МРОТ</t>
  </si>
  <si>
    <t>ОПС предельная база</t>
  </si>
  <si>
    <t>МРОТ</t>
  </si>
  <si>
    <t>В пределах базы и МРОТ</t>
  </si>
  <si>
    <t>В переделах МРОТ</t>
  </si>
  <si>
    <t>ПО СТАВКАМ ДО 01.04.2020 ГОДА</t>
  </si>
  <si>
    <t>ПО СТАВКАМ ПОСЛЕ 01.04.2020 ГОДА</t>
  </si>
  <si>
    <t>Применяется пониженная ставка в текущем месяце</t>
  </si>
  <si>
    <t>ДА</t>
  </si>
  <si>
    <t>НЕТ</t>
  </si>
  <si>
    <t>X</t>
  </si>
  <si>
    <t>Месячная выплата</t>
  </si>
  <si>
    <t>(укажите)</t>
  </si>
  <si>
    <t>Нарастающим итогом</t>
  </si>
  <si>
    <t>ФСС предельная база</t>
  </si>
  <si>
    <t>Нет/Да превышение по ОПС</t>
  </si>
  <si>
    <t>Нет/Да превышение по ФСС</t>
  </si>
  <si>
    <t>Доля страховых взносов от начисленной заработной платы за год (эффективная ставка)</t>
  </si>
  <si>
    <t>Месячный уровень заработной платы
гр.1</t>
  </si>
  <si>
    <t>Начисленная заработная плата за год 
гр.2 = (гр.1*12)</t>
  </si>
  <si>
    <t>Сумма страховых взносов по ставкам до 01.04.2020 года
гр.3</t>
  </si>
  <si>
    <t>Сумма страховых взносов по ставкам после 01.04.2020 года
гр.5</t>
  </si>
  <si>
    <t>Разница в сумме страховых взносов
гр.7 = гр.3 - гр.5</t>
  </si>
  <si>
    <t>Разница в доле страховых взносов
гр.8 = гр.4 - гр. 6</t>
  </si>
  <si>
    <t>до этого уровня изменение ставок не влияет</t>
  </si>
  <si>
    <t>Доля страховых взносов по ставкам после 01.04.2020 года от начисленной заработной платы за год (эффекивная ставка) 
гр.6 = (гр.5/гр.2)</t>
  </si>
  <si>
    <t>Доля страховых взносов по ставкам до 01.04.2020 года от начисленной заработной платы за год (эффективная ставка)
гр.4 = (гр.3/гр.2)</t>
  </si>
  <si>
    <t>достигнут первая предельная величина базы (для ФСС), после этой величины эффективная ставка по старому тарифу начинает уменьшаться</t>
  </si>
  <si>
    <t>после указанной суммы месячного начисления в годовом исчислении сумма экономии уже существенно не прирастает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</si>
</sst>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₽&quot;;\-#,##0\ &quot;₽&quot;"/>
    <numFmt numFmtId="164" formatCode="[$-419]mmm/yy;@"/>
    <numFmt numFmtId="165" formatCode="#,##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3" fontId="0" fillId="0" borderId="0" xfId="0" applyNumberFormat="1"/>
    <xf numFmtId="3" fontId="0" fillId="0" borderId="23" xfId="0" applyNumberFormat="1" applyBorder="1"/>
    <xf numFmtId="0" fontId="0" fillId="0" borderId="0" xfId="0" applyAlignment="1">
      <alignment wrapText="1"/>
    </xf>
    <xf numFmtId="0" fontId="2" fillId="0" borderId="0" xfId="0" applyFont="1"/>
    <xf numFmtId="3" fontId="2" fillId="0" borderId="0" xfId="0" applyNumberFormat="1" applyFont="1"/>
    <xf numFmtId="3" fontId="2" fillId="0" borderId="13" xfId="0" applyNumberFormat="1" applyFont="1" applyBorder="1"/>
    <xf numFmtId="3" fontId="2" fillId="0" borderId="19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/>
    <xf numFmtId="0" fontId="6" fillId="0" borderId="0" xfId="0" applyFont="1" applyAlignment="1">
      <alignment horizontal="center" wrapText="1"/>
    </xf>
    <xf numFmtId="0" fontId="4" fillId="0" borderId="0" xfId="0" applyFont="1"/>
    <xf numFmtId="165" fontId="4" fillId="0" borderId="27" xfId="0" applyNumberFormat="1" applyFont="1" applyBorder="1" applyAlignment="1">
      <alignment horizontal="center"/>
    </xf>
    <xf numFmtId="165" fontId="2" fillId="0" borderId="11" xfId="0" applyNumberFormat="1" applyFont="1" applyBorder="1"/>
    <xf numFmtId="165" fontId="2" fillId="0" borderId="14" xfId="0" applyNumberFormat="1" applyFont="1" applyBorder="1"/>
    <xf numFmtId="165" fontId="2" fillId="0" borderId="4" xfId="0" applyNumberFormat="1" applyFont="1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22" xfId="0" applyNumberFormat="1" applyFont="1" applyBorder="1"/>
    <xf numFmtId="3" fontId="2" fillId="0" borderId="0" xfId="0" applyNumberFormat="1" applyFont="1" applyBorder="1" applyAlignment="1"/>
    <xf numFmtId="5" fontId="2" fillId="0" borderId="33" xfId="0" applyNumberFormat="1" applyFont="1" applyBorder="1"/>
    <xf numFmtId="5" fontId="2" fillId="0" borderId="34" xfId="0" applyNumberFormat="1" applyFont="1" applyBorder="1"/>
    <xf numFmtId="165" fontId="2" fillId="0" borderId="2" xfId="0" applyNumberFormat="1" applyFont="1" applyBorder="1"/>
    <xf numFmtId="165" fontId="2" fillId="0" borderId="15" xfId="0" applyNumberFormat="1" applyFont="1" applyBorder="1"/>
    <xf numFmtId="165" fontId="2" fillId="0" borderId="12" xfId="0" applyNumberFormat="1" applyFont="1" applyBorder="1"/>
    <xf numFmtId="165" fontId="2" fillId="0" borderId="5" xfId="0" applyNumberFormat="1" applyFont="1" applyBorder="1"/>
    <xf numFmtId="165" fontId="2" fillId="0" borderId="18" xfId="0" applyNumberFormat="1" applyFont="1" applyBorder="1"/>
    <xf numFmtId="165" fontId="2" fillId="0" borderId="23" xfId="0" applyNumberFormat="1" applyFont="1" applyBorder="1"/>
    <xf numFmtId="165" fontId="2" fillId="0" borderId="24" xfId="0" applyNumberFormat="1" applyFont="1" applyBorder="1"/>
    <xf numFmtId="165" fontId="2" fillId="0" borderId="26" xfId="0" applyNumberFormat="1" applyFont="1" applyBorder="1"/>
    <xf numFmtId="165" fontId="2" fillId="0" borderId="30" xfId="0" applyNumberFormat="1" applyFont="1" applyBorder="1"/>
    <xf numFmtId="165" fontId="0" fillId="0" borderId="0" xfId="0" applyNumberFormat="1"/>
    <xf numFmtId="10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" fillId="0" borderId="23" xfId="0" applyNumberFormat="1" applyFont="1" applyBorder="1"/>
    <xf numFmtId="3" fontId="2" fillId="0" borderId="17" xfId="0" applyNumberFormat="1" applyFont="1" applyBorder="1"/>
    <xf numFmtId="164" fontId="2" fillId="0" borderId="23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2" fillId="0" borderId="23" xfId="0" applyFont="1" applyBorder="1"/>
    <xf numFmtId="5" fontId="0" fillId="0" borderId="0" xfId="0" applyNumberFormat="1"/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vertical="center"/>
    </xf>
    <xf numFmtId="165" fontId="0" fillId="6" borderId="0" xfId="0" applyNumberFormat="1" applyFill="1" applyBorder="1" applyAlignment="1">
      <alignment vertical="center"/>
    </xf>
    <xf numFmtId="165" fontId="0" fillId="4" borderId="0" xfId="0" applyNumberFormat="1" applyFill="1" applyBorder="1" applyAlignment="1">
      <alignment vertical="center"/>
    </xf>
    <xf numFmtId="165" fontId="0" fillId="5" borderId="0" xfId="0" applyNumberForma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7" fillId="4" borderId="0" xfId="0" applyNumberFormat="1" applyFont="1" applyFill="1" applyBorder="1" applyAlignment="1">
      <alignment vertical="center"/>
    </xf>
    <xf numFmtId="10" fontId="7" fillId="4" borderId="0" xfId="0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vertical="center"/>
    </xf>
    <xf numFmtId="10" fontId="8" fillId="4" borderId="0" xfId="0" applyNumberFormat="1" applyFont="1" applyFill="1" applyBorder="1" applyAlignment="1">
      <alignment vertical="center"/>
    </xf>
    <xf numFmtId="10" fontId="0" fillId="4" borderId="0" xfId="1" applyNumberFormat="1" applyFont="1" applyFill="1" applyBorder="1" applyAlignment="1">
      <alignment vertical="center"/>
    </xf>
    <xf numFmtId="165" fontId="7" fillId="6" borderId="0" xfId="0" applyNumberFormat="1" applyFont="1" applyFill="1" applyBorder="1" applyAlignment="1">
      <alignment vertical="center"/>
    </xf>
    <xf numFmtId="10" fontId="7" fillId="6" borderId="0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vertical="center"/>
    </xf>
    <xf numFmtId="10" fontId="8" fillId="6" borderId="0" xfId="0" applyNumberFormat="1" applyFont="1" applyFill="1" applyBorder="1" applyAlignment="1">
      <alignment vertical="center"/>
    </xf>
    <xf numFmtId="10" fontId="0" fillId="6" borderId="0" xfId="1" applyNumberFormat="1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vertical="center"/>
    </xf>
    <xf numFmtId="10" fontId="7" fillId="5" borderId="0" xfId="0" applyNumberFormat="1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vertical="center"/>
    </xf>
    <xf numFmtId="10" fontId="8" fillId="5" borderId="0" xfId="0" applyNumberFormat="1" applyFont="1" applyFill="1" applyBorder="1" applyAlignment="1">
      <alignment vertical="center"/>
    </xf>
    <xf numFmtId="10" fontId="0" fillId="5" borderId="0" xfId="1" applyNumberFormat="1" applyFont="1" applyFill="1" applyBorder="1" applyAlignment="1">
      <alignment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0" borderId="2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0" fontId="5" fillId="2" borderId="13" xfId="1" applyNumberFormat="1" applyFont="1" applyFill="1" applyBorder="1" applyAlignment="1">
      <alignment horizontal="center" vertical="center"/>
    </xf>
    <xf numFmtId="10" fontId="5" fillId="2" borderId="17" xfId="1" applyNumberFormat="1" applyFont="1" applyFill="1" applyBorder="1" applyAlignment="1">
      <alignment horizontal="center" vertical="center"/>
    </xf>
    <xf numFmtId="10" fontId="5" fillId="2" borderId="19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7" xfId="1" applyNumberFormat="1" applyFont="1" applyFill="1" applyBorder="1" applyAlignment="1">
      <alignment horizontal="center" vertical="center"/>
    </xf>
    <xf numFmtId="10" fontId="5" fillId="3" borderId="19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31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10">
    <dxf>
      <numFmt numFmtId="14" formatCode="0.00%"/>
      <alignment horizontal="general" vertical="center" textRotation="0" wrapText="0" indent="0" justifyLastLine="0" shrinkToFit="0" readingOrder="0"/>
    </dxf>
    <dxf>
      <numFmt numFmtId="165" formatCode="#,##0\ &quot;₽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alibri"/>
        <scheme val="minor"/>
      </font>
      <numFmt numFmtId="14" formatCode="0.00%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9" tint="-0.499984740745262"/>
        <name val="Calibri"/>
        <scheme val="minor"/>
      </font>
      <numFmt numFmtId="165" formatCode="#,##0\ &quot;₽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5" formatCode="#,##0\ &quot;₽&quot;"/>
      <alignment horizontal="general" vertical="center" textRotation="0" wrapText="0" indent="0" justifyLastLine="0" shrinkToFit="0" readingOrder="0"/>
    </dxf>
    <dxf>
      <numFmt numFmtId="165" formatCode="#,##0\ &quot;₽&quot;"/>
      <alignment horizontal="general" vertical="center" textRotation="0" wrapText="0" indent="0" justifyLastLine="0" shrinkToFit="0" readingOrder="0"/>
    </dxf>
    <dxf>
      <numFmt numFmtId="165" formatCode="#,##0\ &quot;₽&quot;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68447723852836"/>
          <c:y val="5.9825948224434981E-2"/>
          <c:w val="0.85943150953277103"/>
          <c:h val="0.70913562086323756"/>
        </c:manualLayout>
      </c:layout>
      <c:lineChart>
        <c:grouping val="standard"/>
        <c:varyColors val="0"/>
        <c:ser>
          <c:idx val="0"/>
          <c:order val="0"/>
          <c:tx>
            <c:strRef>
              <c:f>'Таблица значений'!$D$32</c:f>
              <c:strCache>
                <c:ptCount val="1"/>
                <c:pt idx="0">
                  <c:v>Доля страховых взносов по ставкам до 01.04.2020 года от начисленной заработной платы за год (эффективная ставка)
гр.4 = (гр.3/гр.2)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'Таблица значений'!$A$33:$A$285</c:f>
              <c:numCache>
                <c:formatCode>#\ ##0\ "₽"</c:formatCode>
                <c:ptCount val="253"/>
                <c:pt idx="0">
                  <c:v>10000</c:v>
                </c:pt>
                <c:pt idx="1">
                  <c:v>12130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76000</c:v>
                </c:pt>
                <c:pt idx="9">
                  <c:v>77000</c:v>
                </c:pt>
                <c:pt idx="10">
                  <c:v>80000</c:v>
                </c:pt>
                <c:pt idx="11">
                  <c:v>90000</c:v>
                </c:pt>
                <c:pt idx="12">
                  <c:v>100000</c:v>
                </c:pt>
                <c:pt idx="13">
                  <c:v>110000</c:v>
                </c:pt>
                <c:pt idx="14">
                  <c:v>120000</c:v>
                </c:pt>
                <c:pt idx="15">
                  <c:v>130000</c:v>
                </c:pt>
                <c:pt idx="16">
                  <c:v>140000</c:v>
                </c:pt>
                <c:pt idx="17">
                  <c:v>150000</c:v>
                </c:pt>
                <c:pt idx="18">
                  <c:v>160000</c:v>
                </c:pt>
                <c:pt idx="19">
                  <c:v>170000</c:v>
                </c:pt>
                <c:pt idx="20">
                  <c:v>180000</c:v>
                </c:pt>
                <c:pt idx="21">
                  <c:v>190000</c:v>
                </c:pt>
                <c:pt idx="22">
                  <c:v>200000</c:v>
                </c:pt>
                <c:pt idx="23">
                  <c:v>210000</c:v>
                </c:pt>
                <c:pt idx="24">
                  <c:v>220000</c:v>
                </c:pt>
                <c:pt idx="25">
                  <c:v>230000</c:v>
                </c:pt>
                <c:pt idx="26">
                  <c:v>240000</c:v>
                </c:pt>
                <c:pt idx="27">
                  <c:v>250000</c:v>
                </c:pt>
                <c:pt idx="28">
                  <c:v>260000</c:v>
                </c:pt>
                <c:pt idx="29">
                  <c:v>270000</c:v>
                </c:pt>
                <c:pt idx="30">
                  <c:v>280000</c:v>
                </c:pt>
                <c:pt idx="31">
                  <c:v>290000</c:v>
                </c:pt>
                <c:pt idx="32">
                  <c:v>300000</c:v>
                </c:pt>
                <c:pt idx="33">
                  <c:v>310000</c:v>
                </c:pt>
                <c:pt idx="34">
                  <c:v>320000</c:v>
                </c:pt>
                <c:pt idx="35">
                  <c:v>330000</c:v>
                </c:pt>
                <c:pt idx="36">
                  <c:v>340000</c:v>
                </c:pt>
                <c:pt idx="37">
                  <c:v>350000</c:v>
                </c:pt>
                <c:pt idx="38">
                  <c:v>360000</c:v>
                </c:pt>
                <c:pt idx="39">
                  <c:v>370000</c:v>
                </c:pt>
                <c:pt idx="40">
                  <c:v>380000</c:v>
                </c:pt>
                <c:pt idx="41">
                  <c:v>390000</c:v>
                </c:pt>
                <c:pt idx="42">
                  <c:v>400000</c:v>
                </c:pt>
                <c:pt idx="43">
                  <c:v>410000</c:v>
                </c:pt>
                <c:pt idx="44">
                  <c:v>420000</c:v>
                </c:pt>
                <c:pt idx="45">
                  <c:v>430000</c:v>
                </c:pt>
                <c:pt idx="46">
                  <c:v>440000</c:v>
                </c:pt>
                <c:pt idx="47">
                  <c:v>450000</c:v>
                </c:pt>
                <c:pt idx="48">
                  <c:v>460000</c:v>
                </c:pt>
                <c:pt idx="49">
                  <c:v>470000</c:v>
                </c:pt>
                <c:pt idx="50">
                  <c:v>480000</c:v>
                </c:pt>
                <c:pt idx="51">
                  <c:v>490000</c:v>
                </c:pt>
                <c:pt idx="52">
                  <c:v>500000</c:v>
                </c:pt>
                <c:pt idx="53">
                  <c:v>510000</c:v>
                </c:pt>
                <c:pt idx="54">
                  <c:v>520000</c:v>
                </c:pt>
                <c:pt idx="55">
                  <c:v>530000</c:v>
                </c:pt>
                <c:pt idx="56">
                  <c:v>540000</c:v>
                </c:pt>
                <c:pt idx="57">
                  <c:v>550000</c:v>
                </c:pt>
                <c:pt idx="58">
                  <c:v>560000</c:v>
                </c:pt>
                <c:pt idx="59">
                  <c:v>570000</c:v>
                </c:pt>
                <c:pt idx="60">
                  <c:v>580000</c:v>
                </c:pt>
                <c:pt idx="61">
                  <c:v>590000</c:v>
                </c:pt>
                <c:pt idx="62">
                  <c:v>600000</c:v>
                </c:pt>
                <c:pt idx="63">
                  <c:v>610000</c:v>
                </c:pt>
                <c:pt idx="64">
                  <c:v>620000</c:v>
                </c:pt>
                <c:pt idx="65">
                  <c:v>630000</c:v>
                </c:pt>
                <c:pt idx="66">
                  <c:v>640000</c:v>
                </c:pt>
                <c:pt idx="67">
                  <c:v>650000</c:v>
                </c:pt>
                <c:pt idx="68">
                  <c:v>660000</c:v>
                </c:pt>
                <c:pt idx="69">
                  <c:v>670000</c:v>
                </c:pt>
                <c:pt idx="70">
                  <c:v>680000</c:v>
                </c:pt>
                <c:pt idx="71">
                  <c:v>690000</c:v>
                </c:pt>
                <c:pt idx="72">
                  <c:v>700000</c:v>
                </c:pt>
                <c:pt idx="73">
                  <c:v>710000</c:v>
                </c:pt>
                <c:pt idx="74">
                  <c:v>720000</c:v>
                </c:pt>
                <c:pt idx="75">
                  <c:v>730000</c:v>
                </c:pt>
                <c:pt idx="76">
                  <c:v>740000</c:v>
                </c:pt>
                <c:pt idx="77">
                  <c:v>750000</c:v>
                </c:pt>
                <c:pt idx="78">
                  <c:v>760000</c:v>
                </c:pt>
                <c:pt idx="79">
                  <c:v>770000</c:v>
                </c:pt>
                <c:pt idx="80">
                  <c:v>780000</c:v>
                </c:pt>
                <c:pt idx="81">
                  <c:v>790000</c:v>
                </c:pt>
                <c:pt idx="82">
                  <c:v>800000</c:v>
                </c:pt>
                <c:pt idx="83">
                  <c:v>810000</c:v>
                </c:pt>
                <c:pt idx="84">
                  <c:v>820000</c:v>
                </c:pt>
                <c:pt idx="85">
                  <c:v>830000</c:v>
                </c:pt>
                <c:pt idx="86">
                  <c:v>840000</c:v>
                </c:pt>
                <c:pt idx="87">
                  <c:v>850000</c:v>
                </c:pt>
                <c:pt idx="88">
                  <c:v>860000</c:v>
                </c:pt>
                <c:pt idx="89">
                  <c:v>870000</c:v>
                </c:pt>
                <c:pt idx="90">
                  <c:v>880000</c:v>
                </c:pt>
                <c:pt idx="91">
                  <c:v>890000</c:v>
                </c:pt>
                <c:pt idx="92">
                  <c:v>900000</c:v>
                </c:pt>
                <c:pt idx="93">
                  <c:v>910000</c:v>
                </c:pt>
                <c:pt idx="94">
                  <c:v>920000</c:v>
                </c:pt>
                <c:pt idx="95">
                  <c:v>930000</c:v>
                </c:pt>
                <c:pt idx="96">
                  <c:v>940000</c:v>
                </c:pt>
                <c:pt idx="97">
                  <c:v>950000</c:v>
                </c:pt>
                <c:pt idx="98">
                  <c:v>960000</c:v>
                </c:pt>
                <c:pt idx="99">
                  <c:v>970000</c:v>
                </c:pt>
                <c:pt idx="100">
                  <c:v>980000</c:v>
                </c:pt>
                <c:pt idx="101">
                  <c:v>990000</c:v>
                </c:pt>
                <c:pt idx="102">
                  <c:v>1000000</c:v>
                </c:pt>
                <c:pt idx="103">
                  <c:v>1010000</c:v>
                </c:pt>
                <c:pt idx="104">
                  <c:v>1020000</c:v>
                </c:pt>
                <c:pt idx="105">
                  <c:v>1030000</c:v>
                </c:pt>
                <c:pt idx="106">
                  <c:v>1040000</c:v>
                </c:pt>
                <c:pt idx="107">
                  <c:v>1050000</c:v>
                </c:pt>
                <c:pt idx="108">
                  <c:v>1060000</c:v>
                </c:pt>
                <c:pt idx="109">
                  <c:v>1070000</c:v>
                </c:pt>
                <c:pt idx="110">
                  <c:v>1080000</c:v>
                </c:pt>
                <c:pt idx="111">
                  <c:v>1090000</c:v>
                </c:pt>
                <c:pt idx="112">
                  <c:v>1100000</c:v>
                </c:pt>
                <c:pt idx="113">
                  <c:v>1110000</c:v>
                </c:pt>
                <c:pt idx="114">
                  <c:v>1120000</c:v>
                </c:pt>
                <c:pt idx="115">
                  <c:v>1130000</c:v>
                </c:pt>
                <c:pt idx="116">
                  <c:v>1140000</c:v>
                </c:pt>
                <c:pt idx="117">
                  <c:v>1150000</c:v>
                </c:pt>
                <c:pt idx="118">
                  <c:v>1160000</c:v>
                </c:pt>
                <c:pt idx="119">
                  <c:v>1170000</c:v>
                </c:pt>
                <c:pt idx="120">
                  <c:v>1180000</c:v>
                </c:pt>
                <c:pt idx="121">
                  <c:v>1190000</c:v>
                </c:pt>
                <c:pt idx="122">
                  <c:v>1200000</c:v>
                </c:pt>
                <c:pt idx="123">
                  <c:v>1210000</c:v>
                </c:pt>
                <c:pt idx="124">
                  <c:v>1220000</c:v>
                </c:pt>
                <c:pt idx="125">
                  <c:v>1230000</c:v>
                </c:pt>
                <c:pt idx="126">
                  <c:v>1240000</c:v>
                </c:pt>
                <c:pt idx="127">
                  <c:v>1250000</c:v>
                </c:pt>
                <c:pt idx="128">
                  <c:v>1260000</c:v>
                </c:pt>
                <c:pt idx="129">
                  <c:v>1270000</c:v>
                </c:pt>
                <c:pt idx="130">
                  <c:v>1280000</c:v>
                </c:pt>
                <c:pt idx="131">
                  <c:v>1290000</c:v>
                </c:pt>
                <c:pt idx="132">
                  <c:v>1300000</c:v>
                </c:pt>
                <c:pt idx="133">
                  <c:v>1310000</c:v>
                </c:pt>
                <c:pt idx="134">
                  <c:v>1320000</c:v>
                </c:pt>
                <c:pt idx="135">
                  <c:v>1330000</c:v>
                </c:pt>
                <c:pt idx="136">
                  <c:v>1340000</c:v>
                </c:pt>
                <c:pt idx="137">
                  <c:v>1350000</c:v>
                </c:pt>
                <c:pt idx="138">
                  <c:v>1360000</c:v>
                </c:pt>
                <c:pt idx="139">
                  <c:v>1370000</c:v>
                </c:pt>
                <c:pt idx="140">
                  <c:v>1380000</c:v>
                </c:pt>
                <c:pt idx="141">
                  <c:v>1390000</c:v>
                </c:pt>
                <c:pt idx="142">
                  <c:v>1400000</c:v>
                </c:pt>
                <c:pt idx="143">
                  <c:v>1410000</c:v>
                </c:pt>
                <c:pt idx="144">
                  <c:v>1420000</c:v>
                </c:pt>
                <c:pt idx="145">
                  <c:v>1430000</c:v>
                </c:pt>
                <c:pt idx="146">
                  <c:v>1440000</c:v>
                </c:pt>
                <c:pt idx="147">
                  <c:v>1450000</c:v>
                </c:pt>
                <c:pt idx="148">
                  <c:v>1460000</c:v>
                </c:pt>
                <c:pt idx="149">
                  <c:v>1470000</c:v>
                </c:pt>
                <c:pt idx="150">
                  <c:v>1480000</c:v>
                </c:pt>
                <c:pt idx="151">
                  <c:v>1490000</c:v>
                </c:pt>
                <c:pt idx="152">
                  <c:v>1500000</c:v>
                </c:pt>
                <c:pt idx="153">
                  <c:v>1510000</c:v>
                </c:pt>
                <c:pt idx="154">
                  <c:v>1520000</c:v>
                </c:pt>
                <c:pt idx="155">
                  <c:v>1530000</c:v>
                </c:pt>
                <c:pt idx="156">
                  <c:v>1540000</c:v>
                </c:pt>
                <c:pt idx="157">
                  <c:v>1550000</c:v>
                </c:pt>
                <c:pt idx="158">
                  <c:v>1560000</c:v>
                </c:pt>
                <c:pt idx="159">
                  <c:v>1570000</c:v>
                </c:pt>
                <c:pt idx="160">
                  <c:v>1580000</c:v>
                </c:pt>
                <c:pt idx="161">
                  <c:v>1590000</c:v>
                </c:pt>
                <c:pt idx="162">
                  <c:v>1600000</c:v>
                </c:pt>
                <c:pt idx="163">
                  <c:v>1610000</c:v>
                </c:pt>
                <c:pt idx="164">
                  <c:v>1620000</c:v>
                </c:pt>
                <c:pt idx="165">
                  <c:v>1630000</c:v>
                </c:pt>
                <c:pt idx="166">
                  <c:v>1640000</c:v>
                </c:pt>
                <c:pt idx="167">
                  <c:v>1650000</c:v>
                </c:pt>
                <c:pt idx="168">
                  <c:v>1660000</c:v>
                </c:pt>
                <c:pt idx="169">
                  <c:v>1670000</c:v>
                </c:pt>
                <c:pt idx="170">
                  <c:v>1680000</c:v>
                </c:pt>
                <c:pt idx="171">
                  <c:v>1690000</c:v>
                </c:pt>
                <c:pt idx="172">
                  <c:v>1700000</c:v>
                </c:pt>
                <c:pt idx="173">
                  <c:v>1710000</c:v>
                </c:pt>
                <c:pt idx="174">
                  <c:v>1720000</c:v>
                </c:pt>
                <c:pt idx="175">
                  <c:v>1730000</c:v>
                </c:pt>
                <c:pt idx="176">
                  <c:v>1740000</c:v>
                </c:pt>
                <c:pt idx="177">
                  <c:v>1750000</c:v>
                </c:pt>
                <c:pt idx="178">
                  <c:v>1760000</c:v>
                </c:pt>
                <c:pt idx="179">
                  <c:v>1770000</c:v>
                </c:pt>
                <c:pt idx="180">
                  <c:v>1780000</c:v>
                </c:pt>
                <c:pt idx="181">
                  <c:v>1790000</c:v>
                </c:pt>
                <c:pt idx="182">
                  <c:v>1800000</c:v>
                </c:pt>
                <c:pt idx="183">
                  <c:v>1810000</c:v>
                </c:pt>
                <c:pt idx="184">
                  <c:v>1820000</c:v>
                </c:pt>
                <c:pt idx="185">
                  <c:v>1830000</c:v>
                </c:pt>
                <c:pt idx="186">
                  <c:v>1840000</c:v>
                </c:pt>
                <c:pt idx="187">
                  <c:v>1850000</c:v>
                </c:pt>
                <c:pt idx="188">
                  <c:v>1860000</c:v>
                </c:pt>
                <c:pt idx="189">
                  <c:v>1870000</c:v>
                </c:pt>
                <c:pt idx="190">
                  <c:v>1880000</c:v>
                </c:pt>
                <c:pt idx="191">
                  <c:v>1890000</c:v>
                </c:pt>
                <c:pt idx="192">
                  <c:v>1900000</c:v>
                </c:pt>
                <c:pt idx="193">
                  <c:v>1910000</c:v>
                </c:pt>
                <c:pt idx="194">
                  <c:v>1920000</c:v>
                </c:pt>
                <c:pt idx="195">
                  <c:v>1930000</c:v>
                </c:pt>
                <c:pt idx="196">
                  <c:v>1940000</c:v>
                </c:pt>
                <c:pt idx="197">
                  <c:v>1950000</c:v>
                </c:pt>
                <c:pt idx="198">
                  <c:v>1960000</c:v>
                </c:pt>
                <c:pt idx="199">
                  <c:v>1970000</c:v>
                </c:pt>
                <c:pt idx="200">
                  <c:v>1980000</c:v>
                </c:pt>
                <c:pt idx="201">
                  <c:v>1990000</c:v>
                </c:pt>
                <c:pt idx="202">
                  <c:v>2000000</c:v>
                </c:pt>
                <c:pt idx="203">
                  <c:v>2010000</c:v>
                </c:pt>
                <c:pt idx="204">
                  <c:v>2020000</c:v>
                </c:pt>
                <c:pt idx="205">
                  <c:v>2030000</c:v>
                </c:pt>
                <c:pt idx="206">
                  <c:v>2040000</c:v>
                </c:pt>
                <c:pt idx="207">
                  <c:v>2050000</c:v>
                </c:pt>
                <c:pt idx="208">
                  <c:v>2060000</c:v>
                </c:pt>
                <c:pt idx="209">
                  <c:v>2070000</c:v>
                </c:pt>
                <c:pt idx="210">
                  <c:v>2080000</c:v>
                </c:pt>
                <c:pt idx="211">
                  <c:v>2090000</c:v>
                </c:pt>
                <c:pt idx="212">
                  <c:v>2100000</c:v>
                </c:pt>
                <c:pt idx="213">
                  <c:v>2110000</c:v>
                </c:pt>
                <c:pt idx="214">
                  <c:v>2120000</c:v>
                </c:pt>
                <c:pt idx="215">
                  <c:v>2130000</c:v>
                </c:pt>
                <c:pt idx="216">
                  <c:v>2140000</c:v>
                </c:pt>
                <c:pt idx="217">
                  <c:v>2150000</c:v>
                </c:pt>
                <c:pt idx="218">
                  <c:v>2160000</c:v>
                </c:pt>
                <c:pt idx="219">
                  <c:v>2170000</c:v>
                </c:pt>
                <c:pt idx="220">
                  <c:v>2180000</c:v>
                </c:pt>
                <c:pt idx="221">
                  <c:v>2190000</c:v>
                </c:pt>
                <c:pt idx="222">
                  <c:v>2200000</c:v>
                </c:pt>
                <c:pt idx="223">
                  <c:v>2210000</c:v>
                </c:pt>
                <c:pt idx="224">
                  <c:v>2220000</c:v>
                </c:pt>
                <c:pt idx="225">
                  <c:v>2230000</c:v>
                </c:pt>
                <c:pt idx="226">
                  <c:v>2240000</c:v>
                </c:pt>
                <c:pt idx="227">
                  <c:v>2250000</c:v>
                </c:pt>
                <c:pt idx="228">
                  <c:v>2260000</c:v>
                </c:pt>
                <c:pt idx="229">
                  <c:v>2270000</c:v>
                </c:pt>
                <c:pt idx="230">
                  <c:v>2280000</c:v>
                </c:pt>
                <c:pt idx="231">
                  <c:v>2290000</c:v>
                </c:pt>
                <c:pt idx="232">
                  <c:v>2300000</c:v>
                </c:pt>
                <c:pt idx="233">
                  <c:v>2310000</c:v>
                </c:pt>
                <c:pt idx="234">
                  <c:v>2320000</c:v>
                </c:pt>
                <c:pt idx="235">
                  <c:v>2330000</c:v>
                </c:pt>
                <c:pt idx="236">
                  <c:v>2340000</c:v>
                </c:pt>
                <c:pt idx="237">
                  <c:v>2350000</c:v>
                </c:pt>
                <c:pt idx="238">
                  <c:v>2360000</c:v>
                </c:pt>
                <c:pt idx="239">
                  <c:v>2370000</c:v>
                </c:pt>
                <c:pt idx="240">
                  <c:v>2380000</c:v>
                </c:pt>
                <c:pt idx="241">
                  <c:v>2390000</c:v>
                </c:pt>
                <c:pt idx="242">
                  <c:v>2400000</c:v>
                </c:pt>
                <c:pt idx="243">
                  <c:v>2410000</c:v>
                </c:pt>
                <c:pt idx="244">
                  <c:v>2420000</c:v>
                </c:pt>
                <c:pt idx="245">
                  <c:v>2430000</c:v>
                </c:pt>
                <c:pt idx="246">
                  <c:v>2440000</c:v>
                </c:pt>
                <c:pt idx="247">
                  <c:v>2450000</c:v>
                </c:pt>
                <c:pt idx="248">
                  <c:v>2460000</c:v>
                </c:pt>
                <c:pt idx="249">
                  <c:v>2470000</c:v>
                </c:pt>
                <c:pt idx="250">
                  <c:v>2480000</c:v>
                </c:pt>
                <c:pt idx="251">
                  <c:v>2490000</c:v>
                </c:pt>
                <c:pt idx="252">
                  <c:v>2500000</c:v>
                </c:pt>
              </c:numCache>
            </c:numRef>
          </c:cat>
          <c:val>
            <c:numRef>
              <c:f>'Таблица значений'!$D$33:$D$285</c:f>
              <c:numCache>
                <c:formatCode>0.00%</c:formatCode>
                <c:ptCount val="25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0.29962337662337662</c:v>
                </c:pt>
                <c:pt idx="10">
                  <c:v>0.29854999999999998</c:v>
                </c:pt>
                <c:pt idx="11">
                  <c:v>0.29548888888888891</c:v>
                </c:pt>
                <c:pt idx="12">
                  <c:v>0.29304000000000002</c:v>
                </c:pt>
                <c:pt idx="13">
                  <c:v>0.28849090909090908</c:v>
                </c:pt>
                <c:pt idx="14">
                  <c:v>0.27703333333333335</c:v>
                </c:pt>
                <c:pt idx="15">
                  <c:v>0.26733846153846152</c:v>
                </c:pt>
                <c:pt idx="16">
                  <c:v>0.25902857142857144</c:v>
                </c:pt>
                <c:pt idx="17">
                  <c:v>0.25182666666666664</c:v>
                </c:pt>
                <c:pt idx="18">
                  <c:v>0.24552499999999999</c:v>
                </c:pt>
                <c:pt idx="19">
                  <c:v>0.23996470588235294</c:v>
                </c:pt>
                <c:pt idx="20">
                  <c:v>0.23502222222222222</c:v>
                </c:pt>
                <c:pt idx="21">
                  <c:v>0.2306</c:v>
                </c:pt>
                <c:pt idx="22">
                  <c:v>0.22661999999999999</c:v>
                </c:pt>
                <c:pt idx="23">
                  <c:v>0.22301904761904762</c:v>
                </c:pt>
                <c:pt idx="24">
                  <c:v>0.21974545454545455</c:v>
                </c:pt>
                <c:pt idx="25">
                  <c:v>0.21675652173913043</c:v>
                </c:pt>
                <c:pt idx="26">
                  <c:v>0.21401666666666666</c:v>
                </c:pt>
                <c:pt idx="27">
                  <c:v>0.21149599999999999</c:v>
                </c:pt>
                <c:pt idx="28">
                  <c:v>0.20916923076923077</c:v>
                </c:pt>
                <c:pt idx="29">
                  <c:v>0.20701481481481482</c:v>
                </c:pt>
                <c:pt idx="30">
                  <c:v>0.2050142857142857</c:v>
                </c:pt>
                <c:pt idx="31">
                  <c:v>0.20315172413793103</c:v>
                </c:pt>
                <c:pt idx="32">
                  <c:v>0.20141333333333333</c:v>
                </c:pt>
                <c:pt idx="33">
                  <c:v>0.19978709677419354</c:v>
                </c:pt>
                <c:pt idx="34">
                  <c:v>0.19826250000000001</c:v>
                </c:pt>
                <c:pt idx="35">
                  <c:v>0.19683030303030302</c:v>
                </c:pt>
                <c:pt idx="36">
                  <c:v>0.19548235294117647</c:v>
                </c:pt>
                <c:pt idx="37">
                  <c:v>0.19421142857142856</c:v>
                </c:pt>
                <c:pt idx="38">
                  <c:v>0.19301111111111111</c:v>
                </c:pt>
                <c:pt idx="39">
                  <c:v>0.19187567567567568</c:v>
                </c:pt>
                <c:pt idx="40">
                  <c:v>0.1908</c:v>
                </c:pt>
                <c:pt idx="41">
                  <c:v>0.18977948717948717</c:v>
                </c:pt>
                <c:pt idx="42">
                  <c:v>0.18881000000000001</c:v>
                </c:pt>
                <c:pt idx="43">
                  <c:v>0.18788780487804879</c:v>
                </c:pt>
                <c:pt idx="44">
                  <c:v>0.18700952380952382</c:v>
                </c:pt>
                <c:pt idx="45">
                  <c:v>0.18617209302325582</c:v>
                </c:pt>
                <c:pt idx="46">
                  <c:v>0.18537272727272727</c:v>
                </c:pt>
                <c:pt idx="47">
                  <c:v>0.18460888888888888</c:v>
                </c:pt>
                <c:pt idx="48">
                  <c:v>0.18387826086956521</c:v>
                </c:pt>
                <c:pt idx="49">
                  <c:v>0.18317872340425531</c:v>
                </c:pt>
                <c:pt idx="50">
                  <c:v>0.18250833333333333</c:v>
                </c:pt>
                <c:pt idx="51">
                  <c:v>0.18186530612244897</c:v>
                </c:pt>
                <c:pt idx="52">
                  <c:v>0.18124799999999999</c:v>
                </c:pt>
                <c:pt idx="53">
                  <c:v>0.18065490196078432</c:v>
                </c:pt>
                <c:pt idx="54">
                  <c:v>0.18008461538461537</c:v>
                </c:pt>
                <c:pt idx="55">
                  <c:v>0.17953584905660377</c:v>
                </c:pt>
                <c:pt idx="56">
                  <c:v>0.17900740740740742</c:v>
                </c:pt>
                <c:pt idx="57">
                  <c:v>0.17849818181818181</c:v>
                </c:pt>
                <c:pt idx="58">
                  <c:v>0.17800714285714286</c:v>
                </c:pt>
                <c:pt idx="59">
                  <c:v>0.17753333333333332</c:v>
                </c:pt>
                <c:pt idx="60">
                  <c:v>0.17707586206896553</c:v>
                </c:pt>
                <c:pt idx="61">
                  <c:v>0.17663389830508475</c:v>
                </c:pt>
                <c:pt idx="62">
                  <c:v>0.17620666666666668</c:v>
                </c:pt>
                <c:pt idx="63">
                  <c:v>0.17579344262295082</c:v>
                </c:pt>
                <c:pt idx="64">
                  <c:v>0.17539354838709678</c:v>
                </c:pt>
                <c:pt idx="65">
                  <c:v>0.17500634920634919</c:v>
                </c:pt>
                <c:pt idx="66">
                  <c:v>0.17463124999999999</c:v>
                </c:pt>
                <c:pt idx="67">
                  <c:v>0.17426769230769232</c:v>
                </c:pt>
                <c:pt idx="68">
                  <c:v>0.17391515151515152</c:v>
                </c:pt>
                <c:pt idx="69">
                  <c:v>0.17357313432835822</c:v>
                </c:pt>
                <c:pt idx="70">
                  <c:v>0.17324117647058823</c:v>
                </c:pt>
                <c:pt idx="71">
                  <c:v>0.17291884057971013</c:v>
                </c:pt>
                <c:pt idx="72">
                  <c:v>0.17260571428571428</c:v>
                </c:pt>
                <c:pt idx="73">
                  <c:v>0.17230140845070421</c:v>
                </c:pt>
                <c:pt idx="74">
                  <c:v>0.17200555555555555</c:v>
                </c:pt>
                <c:pt idx="75">
                  <c:v>0.17171780821917809</c:v>
                </c:pt>
                <c:pt idx="76">
                  <c:v>0.17143783783783784</c:v>
                </c:pt>
                <c:pt idx="77">
                  <c:v>0.17116533333333334</c:v>
                </c:pt>
                <c:pt idx="78">
                  <c:v>0.1709</c:v>
                </c:pt>
                <c:pt idx="79">
                  <c:v>0.17064155844155846</c:v>
                </c:pt>
                <c:pt idx="80">
                  <c:v>0.1703897435897436</c:v>
                </c:pt>
                <c:pt idx="81">
                  <c:v>0.17014430379746837</c:v>
                </c:pt>
                <c:pt idx="82">
                  <c:v>0.169905</c:v>
                </c:pt>
                <c:pt idx="83">
                  <c:v>0.1696716049382716</c:v>
                </c:pt>
                <c:pt idx="84">
                  <c:v>0.16944390243902438</c:v>
                </c:pt>
                <c:pt idx="85">
                  <c:v>0.16922168674698795</c:v>
                </c:pt>
                <c:pt idx="86">
                  <c:v>0.16900476190476191</c:v>
                </c:pt>
                <c:pt idx="87">
                  <c:v>0.16879294117647059</c:v>
                </c:pt>
                <c:pt idx="88">
                  <c:v>0.1685860465116279</c:v>
                </c:pt>
                <c:pt idx="89">
                  <c:v>0.168383908045977</c:v>
                </c:pt>
                <c:pt idx="90">
                  <c:v>0.16818636363636363</c:v>
                </c:pt>
                <c:pt idx="91">
                  <c:v>0.1679932584269663</c:v>
                </c:pt>
                <c:pt idx="92">
                  <c:v>0.16780444444444445</c:v>
                </c:pt>
                <c:pt idx="93">
                  <c:v>0.16761978021978022</c:v>
                </c:pt>
                <c:pt idx="94">
                  <c:v>0.16743913043478262</c:v>
                </c:pt>
                <c:pt idx="95">
                  <c:v>0.16726236559139784</c:v>
                </c:pt>
                <c:pt idx="96">
                  <c:v>0.16708936170212765</c:v>
                </c:pt>
                <c:pt idx="97">
                  <c:v>0.16692000000000001</c:v>
                </c:pt>
                <c:pt idx="98">
                  <c:v>0.16675416666666668</c:v>
                </c:pt>
                <c:pt idx="99">
                  <c:v>0.16659175257731959</c:v>
                </c:pt>
                <c:pt idx="100">
                  <c:v>0.16643265306122448</c:v>
                </c:pt>
                <c:pt idx="101">
                  <c:v>0.16627676767676769</c:v>
                </c:pt>
                <c:pt idx="102">
                  <c:v>0.16612399999999999</c:v>
                </c:pt>
                <c:pt idx="103">
                  <c:v>0.16597425742574257</c:v>
                </c:pt>
                <c:pt idx="104">
                  <c:v>0.16582745098039214</c:v>
                </c:pt>
                <c:pt idx="105">
                  <c:v>0.16568349514563108</c:v>
                </c:pt>
                <c:pt idx="106">
                  <c:v>0.16554230769230768</c:v>
                </c:pt>
                <c:pt idx="107">
                  <c:v>0.16540380952380954</c:v>
                </c:pt>
                <c:pt idx="108">
                  <c:v>0.16526792452830188</c:v>
                </c:pt>
                <c:pt idx="109">
                  <c:v>0.16513457943925233</c:v>
                </c:pt>
                <c:pt idx="110">
                  <c:v>0.16500370370370371</c:v>
                </c:pt>
                <c:pt idx="111">
                  <c:v>0.16487522935779816</c:v>
                </c:pt>
                <c:pt idx="112">
                  <c:v>0.1647490909090909</c:v>
                </c:pt>
                <c:pt idx="113">
                  <c:v>0.16462522522522521</c:v>
                </c:pt>
                <c:pt idx="114">
                  <c:v>0.16450357142857142</c:v>
                </c:pt>
                <c:pt idx="115">
                  <c:v>0.16438407079646017</c:v>
                </c:pt>
                <c:pt idx="116">
                  <c:v>0.16426666666666667</c:v>
                </c:pt>
                <c:pt idx="117">
                  <c:v>0.1641513043478261</c:v>
                </c:pt>
                <c:pt idx="118">
                  <c:v>0.16403793103448275</c:v>
                </c:pt>
                <c:pt idx="119">
                  <c:v>0.16392649572649573</c:v>
                </c:pt>
                <c:pt idx="120">
                  <c:v>0.16381694915254238</c:v>
                </c:pt>
                <c:pt idx="121">
                  <c:v>0.163709243697479</c:v>
                </c:pt>
                <c:pt idx="122">
                  <c:v>0.16360333333333332</c:v>
                </c:pt>
                <c:pt idx="123">
                  <c:v>0.16349917355371901</c:v>
                </c:pt>
                <c:pt idx="124">
                  <c:v>0.16339672131147542</c:v>
                </c:pt>
                <c:pt idx="125">
                  <c:v>0.1632959349593496</c:v>
                </c:pt>
                <c:pt idx="126">
                  <c:v>0.16319677419354839</c:v>
                </c:pt>
                <c:pt idx="127">
                  <c:v>0.1630992</c:v>
                </c:pt>
                <c:pt idx="128">
                  <c:v>0.16300317460317459</c:v>
                </c:pt>
                <c:pt idx="129">
                  <c:v>0.16290866141732283</c:v>
                </c:pt>
                <c:pt idx="130">
                  <c:v>0.16281562499999999</c:v>
                </c:pt>
                <c:pt idx="131">
                  <c:v>0.16272403100775193</c:v>
                </c:pt>
                <c:pt idx="132">
                  <c:v>0.16263384615384616</c:v>
                </c:pt>
                <c:pt idx="133">
                  <c:v>0.16254503816793894</c:v>
                </c:pt>
                <c:pt idx="134">
                  <c:v>0.16245757575757575</c:v>
                </c:pt>
                <c:pt idx="135">
                  <c:v>0.16237142857142858</c:v>
                </c:pt>
                <c:pt idx="136">
                  <c:v>0.16228656716417911</c:v>
                </c:pt>
                <c:pt idx="137">
                  <c:v>0.16220296296296297</c:v>
                </c:pt>
                <c:pt idx="138">
                  <c:v>0.16212058823529413</c:v>
                </c:pt>
                <c:pt idx="139">
                  <c:v>0.16203941605839417</c:v>
                </c:pt>
                <c:pt idx="140">
                  <c:v>0.16195942028985508</c:v>
                </c:pt>
                <c:pt idx="141">
                  <c:v>0.16188057553956833</c:v>
                </c:pt>
                <c:pt idx="142">
                  <c:v>0.16180285714285714</c:v>
                </c:pt>
                <c:pt idx="143">
                  <c:v>0.16172624113475179</c:v>
                </c:pt>
                <c:pt idx="144">
                  <c:v>0.1616507042253521</c:v>
                </c:pt>
                <c:pt idx="145">
                  <c:v>0.16157622377622377</c:v>
                </c:pt>
                <c:pt idx="146">
                  <c:v>0.16150277777777777</c:v>
                </c:pt>
                <c:pt idx="147">
                  <c:v>0.1614303448275862</c:v>
                </c:pt>
                <c:pt idx="148">
                  <c:v>0.16135890410958903</c:v>
                </c:pt>
                <c:pt idx="149">
                  <c:v>0.16128843537414966</c:v>
                </c:pt>
                <c:pt idx="150">
                  <c:v>0.16121891891891893</c:v>
                </c:pt>
                <c:pt idx="151">
                  <c:v>0.16115033557046979</c:v>
                </c:pt>
                <c:pt idx="152">
                  <c:v>0.16108266666666668</c:v>
                </c:pt>
                <c:pt idx="153">
                  <c:v>0.1610158940397351</c:v>
                </c:pt>
                <c:pt idx="154">
                  <c:v>0.16095000000000001</c:v>
                </c:pt>
                <c:pt idx="155">
                  <c:v>0.16088496732026145</c:v>
                </c:pt>
                <c:pt idx="156">
                  <c:v>0.16082077922077923</c:v>
                </c:pt>
                <c:pt idx="157">
                  <c:v>0.1607574193548387</c:v>
                </c:pt>
                <c:pt idx="158">
                  <c:v>0.1606948717948718</c:v>
                </c:pt>
                <c:pt idx="159">
                  <c:v>0.16063312101910829</c:v>
                </c:pt>
                <c:pt idx="160">
                  <c:v>0.16057215189873417</c:v>
                </c:pt>
                <c:pt idx="161">
                  <c:v>0.16051194968553459</c:v>
                </c:pt>
                <c:pt idx="162">
                  <c:v>0.1604525</c:v>
                </c:pt>
                <c:pt idx="163">
                  <c:v>0.16039378881987579</c:v>
                </c:pt>
                <c:pt idx="164">
                  <c:v>0.16033580246913581</c:v>
                </c:pt>
                <c:pt idx="165">
                  <c:v>0.16027852760736197</c:v>
                </c:pt>
                <c:pt idx="166">
                  <c:v>0.16022195121951219</c:v>
                </c:pt>
                <c:pt idx="167">
                  <c:v>0.16016606060606062</c:v>
                </c:pt>
                <c:pt idx="168">
                  <c:v>0.16011084337349399</c:v>
                </c:pt>
                <c:pt idx="169">
                  <c:v>0.16005628742514971</c:v>
                </c:pt>
                <c:pt idx="170">
                  <c:v>0.16000238095238095</c:v>
                </c:pt>
                <c:pt idx="171">
                  <c:v>0.15994911242603552</c:v>
                </c:pt>
                <c:pt idx="172">
                  <c:v>0.15989647058823531</c:v>
                </c:pt>
                <c:pt idx="173">
                  <c:v>0.15984444444444446</c:v>
                </c:pt>
                <c:pt idx="174">
                  <c:v>0.15979302325581396</c:v>
                </c:pt>
                <c:pt idx="175">
                  <c:v>0.15974219653179192</c:v>
                </c:pt>
                <c:pt idx="176">
                  <c:v>0.1596919540229885</c:v>
                </c:pt>
                <c:pt idx="177">
                  <c:v>0.15964228571428571</c:v>
                </c:pt>
                <c:pt idx="178">
                  <c:v>0.15959318181818183</c:v>
                </c:pt>
                <c:pt idx="179">
                  <c:v>0.15954463276836159</c:v>
                </c:pt>
                <c:pt idx="180">
                  <c:v>0.15949662921348315</c:v>
                </c:pt>
                <c:pt idx="181">
                  <c:v>0.15944916201117318</c:v>
                </c:pt>
                <c:pt idx="182">
                  <c:v>0.15940222222222222</c:v>
                </c:pt>
                <c:pt idx="183">
                  <c:v>0.15935580110497238</c:v>
                </c:pt>
                <c:pt idx="184">
                  <c:v>0.15930989010989011</c:v>
                </c:pt>
                <c:pt idx="185">
                  <c:v>0.15926448087431694</c:v>
                </c:pt>
                <c:pt idx="186">
                  <c:v>0.15921956521739131</c:v>
                </c:pt>
                <c:pt idx="187">
                  <c:v>0.15917513513513515</c:v>
                </c:pt>
                <c:pt idx="188">
                  <c:v>0.15913118279569893</c:v>
                </c:pt>
                <c:pt idx="189">
                  <c:v>0.15908770053475935</c:v>
                </c:pt>
                <c:pt idx="190">
                  <c:v>0.15904468085106382</c:v>
                </c:pt>
                <c:pt idx="191">
                  <c:v>0.15900211640211639</c:v>
                </c:pt>
                <c:pt idx="192">
                  <c:v>0.15895999999999999</c:v>
                </c:pt>
                <c:pt idx="193">
                  <c:v>0.15891832460732985</c:v>
                </c:pt>
                <c:pt idx="194">
                  <c:v>0.15887708333333334</c:v>
                </c:pt>
                <c:pt idx="195">
                  <c:v>0.1588362694300518</c:v>
                </c:pt>
                <c:pt idx="196">
                  <c:v>0.15879587628865979</c:v>
                </c:pt>
                <c:pt idx="197">
                  <c:v>0.15875589743589744</c:v>
                </c:pt>
                <c:pt idx="198">
                  <c:v>0.15871632653061224</c:v>
                </c:pt>
                <c:pt idx="199">
                  <c:v>0.15867715736040608</c:v>
                </c:pt>
                <c:pt idx="200">
                  <c:v>0.15863838383838383</c:v>
                </c:pt>
                <c:pt idx="201">
                  <c:v>0.15859999999999999</c:v>
                </c:pt>
                <c:pt idx="202">
                  <c:v>0.15856200000000001</c:v>
                </c:pt>
                <c:pt idx="203">
                  <c:v>0.15852437810945275</c:v>
                </c:pt>
                <c:pt idx="204">
                  <c:v>0.15848712871287129</c:v>
                </c:pt>
                <c:pt idx="205">
                  <c:v>0.15845024630541871</c:v>
                </c:pt>
                <c:pt idx="206">
                  <c:v>0.15841372549019608</c:v>
                </c:pt>
                <c:pt idx="207">
                  <c:v>0.15837756097560976</c:v>
                </c:pt>
                <c:pt idx="208">
                  <c:v>0.15834174757281552</c:v>
                </c:pt>
                <c:pt idx="209">
                  <c:v>0.15830628019323673</c:v>
                </c:pt>
                <c:pt idx="210">
                  <c:v>0.15827115384615384</c:v>
                </c:pt>
                <c:pt idx="211">
                  <c:v>0.15823636363636365</c:v>
                </c:pt>
                <c:pt idx="212">
                  <c:v>0.15820190476190477</c:v>
                </c:pt>
                <c:pt idx="213">
                  <c:v>0.15816777251184835</c:v>
                </c:pt>
                <c:pt idx="214">
                  <c:v>0.15813396226415094</c:v>
                </c:pt>
                <c:pt idx="215">
                  <c:v>0.15810046948356807</c:v>
                </c:pt>
                <c:pt idx="216">
                  <c:v>0.15806728971962616</c:v>
                </c:pt>
                <c:pt idx="217">
                  <c:v>0.15803441860465117</c:v>
                </c:pt>
                <c:pt idx="218">
                  <c:v>0.15800185185185187</c:v>
                </c:pt>
                <c:pt idx="219">
                  <c:v>0.15796958525345622</c:v>
                </c:pt>
                <c:pt idx="220">
                  <c:v>0.15793761467889908</c:v>
                </c:pt>
                <c:pt idx="221">
                  <c:v>0.15790593607305936</c:v>
                </c:pt>
                <c:pt idx="222">
                  <c:v>0.15787454545454546</c:v>
                </c:pt>
                <c:pt idx="223">
                  <c:v>0.15784343891402716</c:v>
                </c:pt>
                <c:pt idx="224">
                  <c:v>0.15781261261261262</c:v>
                </c:pt>
                <c:pt idx="225">
                  <c:v>0.15778206278026904</c:v>
                </c:pt>
                <c:pt idx="226">
                  <c:v>0.15775178571428572</c:v>
                </c:pt>
                <c:pt idx="227">
                  <c:v>0.15772177777777777</c:v>
                </c:pt>
                <c:pt idx="228">
                  <c:v>0.1576920353982301</c:v>
                </c:pt>
                <c:pt idx="229">
                  <c:v>0.15766255506607929</c:v>
                </c:pt>
                <c:pt idx="230">
                  <c:v>0.15763333333333332</c:v>
                </c:pt>
                <c:pt idx="231">
                  <c:v>0.15760436681222709</c:v>
                </c:pt>
                <c:pt idx="232">
                  <c:v>0.15757565217391303</c:v>
                </c:pt>
                <c:pt idx="233">
                  <c:v>0.15754718614718616</c:v>
                </c:pt>
                <c:pt idx="234">
                  <c:v>0.15751896551724137</c:v>
                </c:pt>
                <c:pt idx="235">
                  <c:v>0.15749098712446352</c:v>
                </c:pt>
                <c:pt idx="236">
                  <c:v>0.15746324786324786</c:v>
                </c:pt>
                <c:pt idx="237">
                  <c:v>0.15743574468085106</c:v>
                </c:pt>
                <c:pt idx="238">
                  <c:v>0.15740847457627119</c:v>
                </c:pt>
                <c:pt idx="239">
                  <c:v>0.15738143459915613</c:v>
                </c:pt>
                <c:pt idx="240">
                  <c:v>0.1573546218487395</c:v>
                </c:pt>
                <c:pt idx="241">
                  <c:v>0.15732803347280336</c:v>
                </c:pt>
                <c:pt idx="242">
                  <c:v>0.15730166666666667</c:v>
                </c:pt>
                <c:pt idx="243">
                  <c:v>0.15727551867219916</c:v>
                </c:pt>
                <c:pt idx="244">
                  <c:v>0.15724958677685952</c:v>
                </c:pt>
                <c:pt idx="245">
                  <c:v>0.1572238683127572</c:v>
                </c:pt>
                <c:pt idx="246">
                  <c:v>0.1571983606557377</c:v>
                </c:pt>
                <c:pt idx="247">
                  <c:v>0.15717306122448979</c:v>
                </c:pt>
                <c:pt idx="248">
                  <c:v>0.1571479674796748</c:v>
                </c:pt>
                <c:pt idx="249">
                  <c:v>0.15712307692307692</c:v>
                </c:pt>
                <c:pt idx="250">
                  <c:v>0.15709838709677421</c:v>
                </c:pt>
                <c:pt idx="251">
                  <c:v>0.15707389558232931</c:v>
                </c:pt>
                <c:pt idx="252">
                  <c:v>0.15704960000000001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3C-4DA1-B15C-7740C5189A7C}"/>
            </c:ext>
          </c:extLst>
        </c:ser>
        <c:ser>
          <c:idx val="1"/>
          <c:order val="1"/>
          <c:tx>
            <c:strRef>
              <c:f>'Таблица значений'!$F$32</c:f>
              <c:strCache>
                <c:ptCount val="1"/>
                <c:pt idx="0">
                  <c:v>Доля страховых взносов по ставкам после 01.04.2020 года от начисленной заработной платы за год (эффекивная ставка) 
гр.6 = (гр.5/гр.2)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'Таблица значений'!$A$33:$A$285</c:f>
              <c:numCache>
                <c:formatCode>#\ ##0\ "₽"</c:formatCode>
                <c:ptCount val="253"/>
                <c:pt idx="0">
                  <c:v>10000</c:v>
                </c:pt>
                <c:pt idx="1">
                  <c:v>12130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76000</c:v>
                </c:pt>
                <c:pt idx="9">
                  <c:v>77000</c:v>
                </c:pt>
                <c:pt idx="10">
                  <c:v>80000</c:v>
                </c:pt>
                <c:pt idx="11">
                  <c:v>90000</c:v>
                </c:pt>
                <c:pt idx="12">
                  <c:v>100000</c:v>
                </c:pt>
                <c:pt idx="13">
                  <c:v>110000</c:v>
                </c:pt>
                <c:pt idx="14">
                  <c:v>120000</c:v>
                </c:pt>
                <c:pt idx="15">
                  <c:v>130000</c:v>
                </c:pt>
                <c:pt idx="16">
                  <c:v>140000</c:v>
                </c:pt>
                <c:pt idx="17">
                  <c:v>150000</c:v>
                </c:pt>
                <c:pt idx="18">
                  <c:v>160000</c:v>
                </c:pt>
                <c:pt idx="19">
                  <c:v>170000</c:v>
                </c:pt>
                <c:pt idx="20">
                  <c:v>180000</c:v>
                </c:pt>
                <c:pt idx="21">
                  <c:v>190000</c:v>
                </c:pt>
                <c:pt idx="22">
                  <c:v>200000</c:v>
                </c:pt>
                <c:pt idx="23">
                  <c:v>210000</c:v>
                </c:pt>
                <c:pt idx="24">
                  <c:v>220000</c:v>
                </c:pt>
                <c:pt idx="25">
                  <c:v>230000</c:v>
                </c:pt>
                <c:pt idx="26">
                  <c:v>240000</c:v>
                </c:pt>
                <c:pt idx="27">
                  <c:v>250000</c:v>
                </c:pt>
                <c:pt idx="28">
                  <c:v>260000</c:v>
                </c:pt>
                <c:pt idx="29">
                  <c:v>270000</c:v>
                </c:pt>
                <c:pt idx="30">
                  <c:v>280000</c:v>
                </c:pt>
                <c:pt idx="31">
                  <c:v>290000</c:v>
                </c:pt>
                <c:pt idx="32">
                  <c:v>300000</c:v>
                </c:pt>
                <c:pt idx="33">
                  <c:v>310000</c:v>
                </c:pt>
                <c:pt idx="34">
                  <c:v>320000</c:v>
                </c:pt>
                <c:pt idx="35">
                  <c:v>330000</c:v>
                </c:pt>
                <c:pt idx="36">
                  <c:v>340000</c:v>
                </c:pt>
                <c:pt idx="37">
                  <c:v>350000</c:v>
                </c:pt>
                <c:pt idx="38">
                  <c:v>360000</c:v>
                </c:pt>
                <c:pt idx="39">
                  <c:v>370000</c:v>
                </c:pt>
                <c:pt idx="40">
                  <c:v>380000</c:v>
                </c:pt>
                <c:pt idx="41">
                  <c:v>390000</c:v>
                </c:pt>
                <c:pt idx="42">
                  <c:v>400000</c:v>
                </c:pt>
                <c:pt idx="43">
                  <c:v>410000</c:v>
                </c:pt>
                <c:pt idx="44">
                  <c:v>420000</c:v>
                </c:pt>
                <c:pt idx="45">
                  <c:v>430000</c:v>
                </c:pt>
                <c:pt idx="46">
                  <c:v>440000</c:v>
                </c:pt>
                <c:pt idx="47">
                  <c:v>450000</c:v>
                </c:pt>
                <c:pt idx="48">
                  <c:v>460000</c:v>
                </c:pt>
                <c:pt idx="49">
                  <c:v>470000</c:v>
                </c:pt>
                <c:pt idx="50">
                  <c:v>480000</c:v>
                </c:pt>
                <c:pt idx="51">
                  <c:v>490000</c:v>
                </c:pt>
                <c:pt idx="52">
                  <c:v>500000</c:v>
                </c:pt>
                <c:pt idx="53">
                  <c:v>510000</c:v>
                </c:pt>
                <c:pt idx="54">
                  <c:v>520000</c:v>
                </c:pt>
                <c:pt idx="55">
                  <c:v>530000</c:v>
                </c:pt>
                <c:pt idx="56">
                  <c:v>540000</c:v>
                </c:pt>
                <c:pt idx="57">
                  <c:v>550000</c:v>
                </c:pt>
                <c:pt idx="58">
                  <c:v>560000</c:v>
                </c:pt>
                <c:pt idx="59">
                  <c:v>570000</c:v>
                </c:pt>
                <c:pt idx="60">
                  <c:v>580000</c:v>
                </c:pt>
                <c:pt idx="61">
                  <c:v>590000</c:v>
                </c:pt>
                <c:pt idx="62">
                  <c:v>600000</c:v>
                </c:pt>
                <c:pt idx="63">
                  <c:v>610000</c:v>
                </c:pt>
                <c:pt idx="64">
                  <c:v>620000</c:v>
                </c:pt>
                <c:pt idx="65">
                  <c:v>630000</c:v>
                </c:pt>
                <c:pt idx="66">
                  <c:v>640000</c:v>
                </c:pt>
                <c:pt idx="67">
                  <c:v>650000</c:v>
                </c:pt>
                <c:pt idx="68">
                  <c:v>660000</c:v>
                </c:pt>
                <c:pt idx="69">
                  <c:v>670000</c:v>
                </c:pt>
                <c:pt idx="70">
                  <c:v>680000</c:v>
                </c:pt>
                <c:pt idx="71">
                  <c:v>690000</c:v>
                </c:pt>
                <c:pt idx="72">
                  <c:v>700000</c:v>
                </c:pt>
                <c:pt idx="73">
                  <c:v>710000</c:v>
                </c:pt>
                <c:pt idx="74">
                  <c:v>720000</c:v>
                </c:pt>
                <c:pt idx="75">
                  <c:v>730000</c:v>
                </c:pt>
                <c:pt idx="76">
                  <c:v>740000</c:v>
                </c:pt>
                <c:pt idx="77">
                  <c:v>750000</c:v>
                </c:pt>
                <c:pt idx="78">
                  <c:v>760000</c:v>
                </c:pt>
                <c:pt idx="79">
                  <c:v>770000</c:v>
                </c:pt>
                <c:pt idx="80">
                  <c:v>780000</c:v>
                </c:pt>
                <c:pt idx="81">
                  <c:v>790000</c:v>
                </c:pt>
                <c:pt idx="82">
                  <c:v>800000</c:v>
                </c:pt>
                <c:pt idx="83">
                  <c:v>810000</c:v>
                </c:pt>
                <c:pt idx="84">
                  <c:v>820000</c:v>
                </c:pt>
                <c:pt idx="85">
                  <c:v>830000</c:v>
                </c:pt>
                <c:pt idx="86">
                  <c:v>840000</c:v>
                </c:pt>
                <c:pt idx="87">
                  <c:v>850000</c:v>
                </c:pt>
                <c:pt idx="88">
                  <c:v>860000</c:v>
                </c:pt>
                <c:pt idx="89">
                  <c:v>870000</c:v>
                </c:pt>
                <c:pt idx="90">
                  <c:v>880000</c:v>
                </c:pt>
                <c:pt idx="91">
                  <c:v>890000</c:v>
                </c:pt>
                <c:pt idx="92">
                  <c:v>900000</c:v>
                </c:pt>
                <c:pt idx="93">
                  <c:v>910000</c:v>
                </c:pt>
                <c:pt idx="94">
                  <c:v>920000</c:v>
                </c:pt>
                <c:pt idx="95">
                  <c:v>930000</c:v>
                </c:pt>
                <c:pt idx="96">
                  <c:v>940000</c:v>
                </c:pt>
                <c:pt idx="97">
                  <c:v>950000</c:v>
                </c:pt>
                <c:pt idx="98">
                  <c:v>960000</c:v>
                </c:pt>
                <c:pt idx="99">
                  <c:v>970000</c:v>
                </c:pt>
                <c:pt idx="100">
                  <c:v>980000</c:v>
                </c:pt>
                <c:pt idx="101">
                  <c:v>990000</c:v>
                </c:pt>
                <c:pt idx="102">
                  <c:v>1000000</c:v>
                </c:pt>
                <c:pt idx="103">
                  <c:v>1010000</c:v>
                </c:pt>
                <c:pt idx="104">
                  <c:v>1020000</c:v>
                </c:pt>
                <c:pt idx="105">
                  <c:v>1030000</c:v>
                </c:pt>
                <c:pt idx="106">
                  <c:v>1040000</c:v>
                </c:pt>
                <c:pt idx="107">
                  <c:v>1050000</c:v>
                </c:pt>
                <c:pt idx="108">
                  <c:v>1060000</c:v>
                </c:pt>
                <c:pt idx="109">
                  <c:v>1070000</c:v>
                </c:pt>
                <c:pt idx="110">
                  <c:v>1080000</c:v>
                </c:pt>
                <c:pt idx="111">
                  <c:v>1090000</c:v>
                </c:pt>
                <c:pt idx="112">
                  <c:v>1100000</c:v>
                </c:pt>
                <c:pt idx="113">
                  <c:v>1110000</c:v>
                </c:pt>
                <c:pt idx="114">
                  <c:v>1120000</c:v>
                </c:pt>
                <c:pt idx="115">
                  <c:v>1130000</c:v>
                </c:pt>
                <c:pt idx="116">
                  <c:v>1140000</c:v>
                </c:pt>
                <c:pt idx="117">
                  <c:v>1150000</c:v>
                </c:pt>
                <c:pt idx="118">
                  <c:v>1160000</c:v>
                </c:pt>
                <c:pt idx="119">
                  <c:v>1170000</c:v>
                </c:pt>
                <c:pt idx="120">
                  <c:v>1180000</c:v>
                </c:pt>
                <c:pt idx="121">
                  <c:v>1190000</c:v>
                </c:pt>
                <c:pt idx="122">
                  <c:v>1200000</c:v>
                </c:pt>
                <c:pt idx="123">
                  <c:v>1210000</c:v>
                </c:pt>
                <c:pt idx="124">
                  <c:v>1220000</c:v>
                </c:pt>
                <c:pt idx="125">
                  <c:v>1230000</c:v>
                </c:pt>
                <c:pt idx="126">
                  <c:v>1240000</c:v>
                </c:pt>
                <c:pt idx="127">
                  <c:v>1250000</c:v>
                </c:pt>
                <c:pt idx="128">
                  <c:v>1260000</c:v>
                </c:pt>
                <c:pt idx="129">
                  <c:v>1270000</c:v>
                </c:pt>
                <c:pt idx="130">
                  <c:v>1280000</c:v>
                </c:pt>
                <c:pt idx="131">
                  <c:v>1290000</c:v>
                </c:pt>
                <c:pt idx="132">
                  <c:v>1300000</c:v>
                </c:pt>
                <c:pt idx="133">
                  <c:v>1310000</c:v>
                </c:pt>
                <c:pt idx="134">
                  <c:v>1320000</c:v>
                </c:pt>
                <c:pt idx="135">
                  <c:v>1330000</c:v>
                </c:pt>
                <c:pt idx="136">
                  <c:v>1340000</c:v>
                </c:pt>
                <c:pt idx="137">
                  <c:v>1350000</c:v>
                </c:pt>
                <c:pt idx="138">
                  <c:v>1360000</c:v>
                </c:pt>
                <c:pt idx="139">
                  <c:v>1370000</c:v>
                </c:pt>
                <c:pt idx="140">
                  <c:v>1380000</c:v>
                </c:pt>
                <c:pt idx="141">
                  <c:v>1390000</c:v>
                </c:pt>
                <c:pt idx="142">
                  <c:v>1400000</c:v>
                </c:pt>
                <c:pt idx="143">
                  <c:v>1410000</c:v>
                </c:pt>
                <c:pt idx="144">
                  <c:v>1420000</c:v>
                </c:pt>
                <c:pt idx="145">
                  <c:v>1430000</c:v>
                </c:pt>
                <c:pt idx="146">
                  <c:v>1440000</c:v>
                </c:pt>
                <c:pt idx="147">
                  <c:v>1450000</c:v>
                </c:pt>
                <c:pt idx="148">
                  <c:v>1460000</c:v>
                </c:pt>
                <c:pt idx="149">
                  <c:v>1470000</c:v>
                </c:pt>
                <c:pt idx="150">
                  <c:v>1480000</c:v>
                </c:pt>
                <c:pt idx="151">
                  <c:v>1490000</c:v>
                </c:pt>
                <c:pt idx="152">
                  <c:v>1500000</c:v>
                </c:pt>
                <c:pt idx="153">
                  <c:v>1510000</c:v>
                </c:pt>
                <c:pt idx="154">
                  <c:v>1520000</c:v>
                </c:pt>
                <c:pt idx="155">
                  <c:v>1530000</c:v>
                </c:pt>
                <c:pt idx="156">
                  <c:v>1540000</c:v>
                </c:pt>
                <c:pt idx="157">
                  <c:v>1550000</c:v>
                </c:pt>
                <c:pt idx="158">
                  <c:v>1560000</c:v>
                </c:pt>
                <c:pt idx="159">
                  <c:v>1570000</c:v>
                </c:pt>
                <c:pt idx="160">
                  <c:v>1580000</c:v>
                </c:pt>
                <c:pt idx="161">
                  <c:v>1590000</c:v>
                </c:pt>
                <c:pt idx="162">
                  <c:v>1600000</c:v>
                </c:pt>
                <c:pt idx="163">
                  <c:v>1610000</c:v>
                </c:pt>
                <c:pt idx="164">
                  <c:v>1620000</c:v>
                </c:pt>
                <c:pt idx="165">
                  <c:v>1630000</c:v>
                </c:pt>
                <c:pt idx="166">
                  <c:v>1640000</c:v>
                </c:pt>
                <c:pt idx="167">
                  <c:v>1650000</c:v>
                </c:pt>
                <c:pt idx="168">
                  <c:v>1660000</c:v>
                </c:pt>
                <c:pt idx="169">
                  <c:v>1670000</c:v>
                </c:pt>
                <c:pt idx="170">
                  <c:v>1680000</c:v>
                </c:pt>
                <c:pt idx="171">
                  <c:v>1690000</c:v>
                </c:pt>
                <c:pt idx="172">
                  <c:v>1700000</c:v>
                </c:pt>
                <c:pt idx="173">
                  <c:v>1710000</c:v>
                </c:pt>
                <c:pt idx="174">
                  <c:v>1720000</c:v>
                </c:pt>
                <c:pt idx="175">
                  <c:v>1730000</c:v>
                </c:pt>
                <c:pt idx="176">
                  <c:v>1740000</c:v>
                </c:pt>
                <c:pt idx="177">
                  <c:v>1750000</c:v>
                </c:pt>
                <c:pt idx="178">
                  <c:v>1760000</c:v>
                </c:pt>
                <c:pt idx="179">
                  <c:v>1770000</c:v>
                </c:pt>
                <c:pt idx="180">
                  <c:v>1780000</c:v>
                </c:pt>
                <c:pt idx="181">
                  <c:v>1790000</c:v>
                </c:pt>
                <c:pt idx="182">
                  <c:v>1800000</c:v>
                </c:pt>
                <c:pt idx="183">
                  <c:v>1810000</c:v>
                </c:pt>
                <c:pt idx="184">
                  <c:v>1820000</c:v>
                </c:pt>
                <c:pt idx="185">
                  <c:v>1830000</c:v>
                </c:pt>
                <c:pt idx="186">
                  <c:v>1840000</c:v>
                </c:pt>
                <c:pt idx="187">
                  <c:v>1850000</c:v>
                </c:pt>
                <c:pt idx="188">
                  <c:v>1860000</c:v>
                </c:pt>
                <c:pt idx="189">
                  <c:v>1870000</c:v>
                </c:pt>
                <c:pt idx="190">
                  <c:v>1880000</c:v>
                </c:pt>
                <c:pt idx="191">
                  <c:v>1890000</c:v>
                </c:pt>
                <c:pt idx="192">
                  <c:v>1900000</c:v>
                </c:pt>
                <c:pt idx="193">
                  <c:v>1910000</c:v>
                </c:pt>
                <c:pt idx="194">
                  <c:v>1920000</c:v>
                </c:pt>
                <c:pt idx="195">
                  <c:v>1930000</c:v>
                </c:pt>
                <c:pt idx="196">
                  <c:v>1940000</c:v>
                </c:pt>
                <c:pt idx="197">
                  <c:v>1950000</c:v>
                </c:pt>
                <c:pt idx="198">
                  <c:v>1960000</c:v>
                </c:pt>
                <c:pt idx="199">
                  <c:v>1970000</c:v>
                </c:pt>
                <c:pt idx="200">
                  <c:v>1980000</c:v>
                </c:pt>
                <c:pt idx="201">
                  <c:v>1990000</c:v>
                </c:pt>
                <c:pt idx="202">
                  <c:v>2000000</c:v>
                </c:pt>
                <c:pt idx="203">
                  <c:v>2010000</c:v>
                </c:pt>
                <c:pt idx="204">
                  <c:v>2020000</c:v>
                </c:pt>
                <c:pt idx="205">
                  <c:v>2030000</c:v>
                </c:pt>
                <c:pt idx="206">
                  <c:v>2040000</c:v>
                </c:pt>
                <c:pt idx="207">
                  <c:v>2050000</c:v>
                </c:pt>
                <c:pt idx="208">
                  <c:v>2060000</c:v>
                </c:pt>
                <c:pt idx="209">
                  <c:v>2070000</c:v>
                </c:pt>
                <c:pt idx="210">
                  <c:v>2080000</c:v>
                </c:pt>
                <c:pt idx="211">
                  <c:v>2090000</c:v>
                </c:pt>
                <c:pt idx="212">
                  <c:v>2100000</c:v>
                </c:pt>
                <c:pt idx="213">
                  <c:v>2110000</c:v>
                </c:pt>
                <c:pt idx="214">
                  <c:v>2120000</c:v>
                </c:pt>
                <c:pt idx="215">
                  <c:v>2130000</c:v>
                </c:pt>
                <c:pt idx="216">
                  <c:v>2140000</c:v>
                </c:pt>
                <c:pt idx="217">
                  <c:v>2150000</c:v>
                </c:pt>
                <c:pt idx="218">
                  <c:v>2160000</c:v>
                </c:pt>
                <c:pt idx="219">
                  <c:v>2170000</c:v>
                </c:pt>
                <c:pt idx="220">
                  <c:v>2180000</c:v>
                </c:pt>
                <c:pt idx="221">
                  <c:v>2190000</c:v>
                </c:pt>
                <c:pt idx="222">
                  <c:v>2200000</c:v>
                </c:pt>
                <c:pt idx="223">
                  <c:v>2210000</c:v>
                </c:pt>
                <c:pt idx="224">
                  <c:v>2220000</c:v>
                </c:pt>
                <c:pt idx="225">
                  <c:v>2230000</c:v>
                </c:pt>
                <c:pt idx="226">
                  <c:v>2240000</c:v>
                </c:pt>
                <c:pt idx="227">
                  <c:v>2250000</c:v>
                </c:pt>
                <c:pt idx="228">
                  <c:v>2260000</c:v>
                </c:pt>
                <c:pt idx="229">
                  <c:v>2270000</c:v>
                </c:pt>
                <c:pt idx="230">
                  <c:v>2280000</c:v>
                </c:pt>
                <c:pt idx="231">
                  <c:v>2290000</c:v>
                </c:pt>
                <c:pt idx="232">
                  <c:v>2300000</c:v>
                </c:pt>
                <c:pt idx="233">
                  <c:v>2310000</c:v>
                </c:pt>
                <c:pt idx="234">
                  <c:v>2320000</c:v>
                </c:pt>
                <c:pt idx="235">
                  <c:v>2330000</c:v>
                </c:pt>
                <c:pt idx="236">
                  <c:v>2340000</c:v>
                </c:pt>
                <c:pt idx="237">
                  <c:v>2350000</c:v>
                </c:pt>
                <c:pt idx="238">
                  <c:v>2360000</c:v>
                </c:pt>
                <c:pt idx="239">
                  <c:v>2370000</c:v>
                </c:pt>
                <c:pt idx="240">
                  <c:v>2380000</c:v>
                </c:pt>
                <c:pt idx="241">
                  <c:v>2390000</c:v>
                </c:pt>
                <c:pt idx="242">
                  <c:v>2400000</c:v>
                </c:pt>
                <c:pt idx="243">
                  <c:v>2410000</c:v>
                </c:pt>
                <c:pt idx="244">
                  <c:v>2420000</c:v>
                </c:pt>
                <c:pt idx="245">
                  <c:v>2430000</c:v>
                </c:pt>
                <c:pt idx="246">
                  <c:v>2440000</c:v>
                </c:pt>
                <c:pt idx="247">
                  <c:v>2450000</c:v>
                </c:pt>
                <c:pt idx="248">
                  <c:v>2460000</c:v>
                </c:pt>
                <c:pt idx="249">
                  <c:v>2470000</c:v>
                </c:pt>
                <c:pt idx="250">
                  <c:v>2480000</c:v>
                </c:pt>
                <c:pt idx="251">
                  <c:v>2490000</c:v>
                </c:pt>
                <c:pt idx="252">
                  <c:v>2500000</c:v>
                </c:pt>
              </c:numCache>
            </c:numRef>
          </c:cat>
          <c:val>
            <c:numRef>
              <c:f>'Таблица значений'!$F$33:$F$285</c:f>
              <c:numCache>
                <c:formatCode>0.00%</c:formatCode>
                <c:ptCount val="253"/>
                <c:pt idx="0">
                  <c:v>0.3</c:v>
                </c:pt>
                <c:pt idx="1">
                  <c:v>0.3</c:v>
                </c:pt>
                <c:pt idx="2">
                  <c:v>0.24097499999999997</c:v>
                </c:pt>
                <c:pt idx="3">
                  <c:v>0.21065</c:v>
                </c:pt>
                <c:pt idx="4">
                  <c:v>0.19548750000000001</c:v>
                </c:pt>
                <c:pt idx="5">
                  <c:v>0.18639</c:v>
                </c:pt>
                <c:pt idx="6">
                  <c:v>0.18032500000000001</c:v>
                </c:pt>
                <c:pt idx="7">
                  <c:v>0.17599285714285715</c:v>
                </c:pt>
                <c:pt idx="8">
                  <c:v>0.17394078947368422</c:v>
                </c:pt>
                <c:pt idx="9">
                  <c:v>0.17362987012987013</c:v>
                </c:pt>
                <c:pt idx="10">
                  <c:v>0.17274375</c:v>
                </c:pt>
                <c:pt idx="11">
                  <c:v>0.16988746296296295</c:v>
                </c:pt>
                <c:pt idx="12">
                  <c:v>0.16760557500000001</c:v>
                </c:pt>
                <c:pt idx="13">
                  <c:v>0.16574143181818182</c:v>
                </c:pt>
                <c:pt idx="14">
                  <c:v>0.16317452777777777</c:v>
                </c:pt>
                <c:pt idx="15">
                  <c:v>0.16103971153846156</c:v>
                </c:pt>
                <c:pt idx="16">
                  <c:v>0.1602166369047619</c:v>
                </c:pt>
                <c:pt idx="17">
                  <c:v>0.15872476666666666</c:v>
                </c:pt>
                <c:pt idx="18">
                  <c:v>0.15799009374999998</c:v>
                </c:pt>
                <c:pt idx="19">
                  <c:v>0.15681420588235293</c:v>
                </c:pt>
                <c:pt idx="20">
                  <c:v>0.1564338935185185</c:v>
                </c:pt>
                <c:pt idx="21">
                  <c:v>0.15530421491228069</c:v>
                </c:pt>
                <c:pt idx="22">
                  <c:v>0.15503900416666666</c:v>
                </c:pt>
                <c:pt idx="23">
                  <c:v>0.15479905158730159</c:v>
                </c:pt>
                <c:pt idx="24">
                  <c:v>0.15402954924242424</c:v>
                </c:pt>
                <c:pt idx="25">
                  <c:v>0.15372689855072463</c:v>
                </c:pt>
                <c:pt idx="26">
                  <c:v>0.15357161111111112</c:v>
                </c:pt>
                <c:pt idx="27">
                  <c:v>0.15342874666666667</c:v>
                </c:pt>
                <c:pt idx="28">
                  <c:v>0.15283033333333335</c:v>
                </c:pt>
                <c:pt idx="29">
                  <c:v>0.1527255061728395</c:v>
                </c:pt>
                <c:pt idx="30">
                  <c:v>0.15262816666666668</c:v>
                </c:pt>
                <c:pt idx="31">
                  <c:v>0.15253754022988505</c:v>
                </c:pt>
                <c:pt idx="32">
                  <c:v>0.15245190833333333</c:v>
                </c:pt>
                <c:pt idx="33">
                  <c:v>0.15227926612903225</c:v>
                </c:pt>
                <c:pt idx="34">
                  <c:v>0.15220397656250001</c:v>
                </c:pt>
                <c:pt idx="35">
                  <c:v>0.15177355303030304</c:v>
                </c:pt>
                <c:pt idx="36">
                  <c:v>0.15172138970588236</c:v>
                </c:pt>
                <c:pt idx="37">
                  <c:v>0.15167220714285715</c:v>
                </c:pt>
                <c:pt idx="38">
                  <c:v>0.15162575694444444</c:v>
                </c:pt>
                <c:pt idx="39">
                  <c:v>0.15158181756756758</c:v>
                </c:pt>
                <c:pt idx="40">
                  <c:v>0.1515401907894737</c:v>
                </c:pt>
                <c:pt idx="41">
                  <c:v>0.15150069871794872</c:v>
                </c:pt>
                <c:pt idx="42">
                  <c:v>0.15146318125</c:v>
                </c:pt>
                <c:pt idx="43">
                  <c:v>0.15142749390243904</c:v>
                </c:pt>
                <c:pt idx="44">
                  <c:v>0.15139350595238096</c:v>
                </c:pt>
                <c:pt idx="45">
                  <c:v>0.15112551744186045</c:v>
                </c:pt>
                <c:pt idx="46">
                  <c:v>0.15105448295454549</c:v>
                </c:pt>
                <c:pt idx="47">
                  <c:v>0.15103035185185187</c:v>
                </c:pt>
                <c:pt idx="48">
                  <c:v>0.15094490942028987</c:v>
                </c:pt>
                <c:pt idx="49">
                  <c:v>0.15092480496453903</c:v>
                </c:pt>
                <c:pt idx="50">
                  <c:v>0.15090553819444447</c:v>
                </c:pt>
                <c:pt idx="51">
                  <c:v>0.15088705782312928</c:v>
                </c:pt>
                <c:pt idx="52">
                  <c:v>0.1508693166666667</c:v>
                </c:pt>
                <c:pt idx="53">
                  <c:v>0.15085227124183009</c:v>
                </c:pt>
                <c:pt idx="54">
                  <c:v>0.15083588141025644</c:v>
                </c:pt>
                <c:pt idx="55">
                  <c:v>0.15082011006289311</c:v>
                </c:pt>
                <c:pt idx="56">
                  <c:v>0.15080492283950619</c:v>
                </c:pt>
                <c:pt idx="57">
                  <c:v>0.1507902878787879</c:v>
                </c:pt>
                <c:pt idx="58">
                  <c:v>0.15077617559523812</c:v>
                </c:pt>
                <c:pt idx="59">
                  <c:v>0.15076255847953218</c:v>
                </c:pt>
                <c:pt idx="60">
                  <c:v>0.15074941091954025</c:v>
                </c:pt>
                <c:pt idx="61">
                  <c:v>0.15073670903954806</c:v>
                </c:pt>
                <c:pt idx="62">
                  <c:v>0.15072443055555557</c:v>
                </c:pt>
                <c:pt idx="63">
                  <c:v>0.15071255464480876</c:v>
                </c:pt>
                <c:pt idx="64">
                  <c:v>0.15070106182795701</c:v>
                </c:pt>
                <c:pt idx="65">
                  <c:v>0.15068993386243387</c:v>
                </c:pt>
                <c:pt idx="66">
                  <c:v>0.15067712239583334</c:v>
                </c:pt>
                <c:pt idx="67">
                  <c:v>0.15048208974358976</c:v>
                </c:pt>
                <c:pt idx="68">
                  <c:v>0.15047478535353537</c:v>
                </c:pt>
                <c:pt idx="69">
                  <c:v>0.15046769900497514</c:v>
                </c:pt>
                <c:pt idx="70">
                  <c:v>0.15046082107843137</c:v>
                </c:pt>
                <c:pt idx="71">
                  <c:v>0.15045414251207731</c:v>
                </c:pt>
                <c:pt idx="72">
                  <c:v>0.15044765476190478</c:v>
                </c:pt>
                <c:pt idx="73">
                  <c:v>0.15044134976525822</c:v>
                </c:pt>
                <c:pt idx="74">
                  <c:v>0.15043521990740741</c:v>
                </c:pt>
                <c:pt idx="75">
                  <c:v>0.15042925799086759</c:v>
                </c:pt>
                <c:pt idx="76">
                  <c:v>0.15042345720720721</c:v>
                </c:pt>
                <c:pt idx="77">
                  <c:v>0.1504178111111111</c:v>
                </c:pt>
                <c:pt idx="78">
                  <c:v>0.15041231359649124</c:v>
                </c:pt>
                <c:pt idx="79">
                  <c:v>0.15040695887445887</c:v>
                </c:pt>
                <c:pt idx="80">
                  <c:v>0.15040174145299146</c:v>
                </c:pt>
                <c:pt idx="81">
                  <c:v>0.15039665611814346</c:v>
                </c:pt>
                <c:pt idx="82">
                  <c:v>0.15039169791666668</c:v>
                </c:pt>
                <c:pt idx="83">
                  <c:v>0.1503868621399177</c:v>
                </c:pt>
                <c:pt idx="84">
                  <c:v>0.15038214430894309</c:v>
                </c:pt>
                <c:pt idx="85">
                  <c:v>0.15037754016064259</c:v>
                </c:pt>
                <c:pt idx="86">
                  <c:v>0.15037304563492063</c:v>
                </c:pt>
                <c:pt idx="87">
                  <c:v>0.15036865686274511</c:v>
                </c:pt>
                <c:pt idx="88">
                  <c:v>0.15036437015503876</c:v>
                </c:pt>
                <c:pt idx="89">
                  <c:v>0.15036018199233717</c:v>
                </c:pt>
                <c:pt idx="90">
                  <c:v>0.15035608901515152</c:v>
                </c:pt>
                <c:pt idx="91">
                  <c:v>0.15035208801498129</c:v>
                </c:pt>
                <c:pt idx="92">
                  <c:v>0.15034782685185186</c:v>
                </c:pt>
                <c:pt idx="93">
                  <c:v>0.1503174478021978</c:v>
                </c:pt>
                <c:pt idx="94">
                  <c:v>0.15030874365942029</c:v>
                </c:pt>
                <c:pt idx="95">
                  <c:v>0.15030542383512546</c:v>
                </c:pt>
                <c:pt idx="96">
                  <c:v>0.15030217464539009</c:v>
                </c:pt>
                <c:pt idx="97">
                  <c:v>0.15029899385964912</c:v>
                </c:pt>
                <c:pt idx="98">
                  <c:v>0.15029587934027777</c:v>
                </c:pt>
                <c:pt idx="99">
                  <c:v>0.1502928290378007</c:v>
                </c:pt>
                <c:pt idx="100">
                  <c:v>0.15028984098639456</c:v>
                </c:pt>
                <c:pt idx="101">
                  <c:v>0.15028691329966329</c:v>
                </c:pt>
                <c:pt idx="102">
                  <c:v>0.15028404416666666</c:v>
                </c:pt>
                <c:pt idx="103">
                  <c:v>0.15028123184818482</c:v>
                </c:pt>
                <c:pt idx="104">
                  <c:v>0.15027847467320263</c:v>
                </c:pt>
                <c:pt idx="105">
                  <c:v>0.15027577103559872</c:v>
                </c:pt>
                <c:pt idx="106">
                  <c:v>0.15027311939102564</c:v>
                </c:pt>
                <c:pt idx="107">
                  <c:v>0.15027051825396825</c:v>
                </c:pt>
                <c:pt idx="108">
                  <c:v>0.15026796619496854</c:v>
                </c:pt>
                <c:pt idx="109">
                  <c:v>0.15026546183800624</c:v>
                </c:pt>
                <c:pt idx="110">
                  <c:v>0.15026300385802469</c:v>
                </c:pt>
                <c:pt idx="111">
                  <c:v>0.15026059097859326</c:v>
                </c:pt>
                <c:pt idx="112">
                  <c:v>0.15025822196969696</c:v>
                </c:pt>
                <c:pt idx="113">
                  <c:v>0.15025589564564565</c:v>
                </c:pt>
                <c:pt idx="114">
                  <c:v>0.15025361086309524</c:v>
                </c:pt>
                <c:pt idx="115">
                  <c:v>0.15025136651917403</c:v>
                </c:pt>
                <c:pt idx="116">
                  <c:v>0.1502491615497076</c:v>
                </c:pt>
                <c:pt idx="117">
                  <c:v>0.15024699492753624</c:v>
                </c:pt>
                <c:pt idx="118">
                  <c:v>0.15024486566091955</c:v>
                </c:pt>
                <c:pt idx="119">
                  <c:v>0.15024277279202281</c:v>
                </c:pt>
                <c:pt idx="120">
                  <c:v>0.15024071539548026</c:v>
                </c:pt>
                <c:pt idx="121">
                  <c:v>0.15023869257703082</c:v>
                </c:pt>
                <c:pt idx="122">
                  <c:v>0.15023670347222223</c:v>
                </c:pt>
                <c:pt idx="123">
                  <c:v>0.15023474724517907</c:v>
                </c:pt>
                <c:pt idx="124">
                  <c:v>0.15023282308743172</c:v>
                </c:pt>
                <c:pt idx="125">
                  <c:v>0.15023093021680217</c:v>
                </c:pt>
                <c:pt idx="126">
                  <c:v>0.1502290678763441</c:v>
                </c:pt>
                <c:pt idx="127">
                  <c:v>0.15022723533333335</c:v>
                </c:pt>
                <c:pt idx="128">
                  <c:v>0.15022543187830689</c:v>
                </c:pt>
                <c:pt idx="129">
                  <c:v>0.15022365682414701</c:v>
                </c:pt>
                <c:pt idx="130">
                  <c:v>0.15022089388020834</c:v>
                </c:pt>
                <c:pt idx="131">
                  <c:v>0.15014166214470284</c:v>
                </c:pt>
                <c:pt idx="132">
                  <c:v>0.15012518782051282</c:v>
                </c:pt>
                <c:pt idx="133">
                  <c:v>0.15012423218829518</c:v>
                </c:pt>
                <c:pt idx="134">
                  <c:v>0.15012329103535355</c:v>
                </c:pt>
                <c:pt idx="135">
                  <c:v>0.15012236403508772</c:v>
                </c:pt>
                <c:pt idx="136">
                  <c:v>0.15012145087064677</c:v>
                </c:pt>
                <c:pt idx="137">
                  <c:v>0.15012055123456791</c:v>
                </c:pt>
                <c:pt idx="138">
                  <c:v>0.15011966482843139</c:v>
                </c:pt>
                <c:pt idx="139">
                  <c:v>0.15011879136253042</c:v>
                </c:pt>
                <c:pt idx="140">
                  <c:v>0.15011793055555556</c:v>
                </c:pt>
                <c:pt idx="141">
                  <c:v>0.15011708213429259</c:v>
                </c:pt>
                <c:pt idx="142">
                  <c:v>0.15011624583333336</c:v>
                </c:pt>
                <c:pt idx="143">
                  <c:v>0.15011542139479905</c:v>
                </c:pt>
                <c:pt idx="144">
                  <c:v>0.15011460856807513</c:v>
                </c:pt>
                <c:pt idx="145">
                  <c:v>0.15011380710955713</c:v>
                </c:pt>
                <c:pt idx="146">
                  <c:v>0.1501130167824074</c:v>
                </c:pt>
                <c:pt idx="147">
                  <c:v>0.15011223735632184</c:v>
                </c:pt>
                <c:pt idx="148">
                  <c:v>0.15011146860730595</c:v>
                </c:pt>
                <c:pt idx="149">
                  <c:v>0.15011071031746032</c:v>
                </c:pt>
                <c:pt idx="150">
                  <c:v>0.15010996227477477</c:v>
                </c:pt>
                <c:pt idx="151">
                  <c:v>0.15010922427293066</c:v>
                </c:pt>
                <c:pt idx="152">
                  <c:v>0.15010849611111113</c:v>
                </c:pt>
                <c:pt idx="153">
                  <c:v>0.15010777759381899</c:v>
                </c:pt>
                <c:pt idx="154">
                  <c:v>0.15010706853070177</c:v>
                </c:pt>
                <c:pt idx="155">
                  <c:v>0.15010636873638344</c:v>
                </c:pt>
                <c:pt idx="156">
                  <c:v>0.15010567803030303</c:v>
                </c:pt>
                <c:pt idx="157">
                  <c:v>0.15010499623655915</c:v>
                </c:pt>
                <c:pt idx="158">
                  <c:v>0.15010432318376069</c:v>
                </c:pt>
                <c:pt idx="159">
                  <c:v>0.15010365870488324</c:v>
                </c:pt>
                <c:pt idx="160">
                  <c:v>0.15010300263713081</c:v>
                </c:pt>
                <c:pt idx="161">
                  <c:v>0.15010235482180295</c:v>
                </c:pt>
                <c:pt idx="162">
                  <c:v>0.15010171510416667</c:v>
                </c:pt>
                <c:pt idx="163">
                  <c:v>0.15010108333333333</c:v>
                </c:pt>
                <c:pt idx="164">
                  <c:v>0.15010045936213992</c:v>
                </c:pt>
                <c:pt idx="165">
                  <c:v>0.15009984304703478</c:v>
                </c:pt>
                <c:pt idx="166">
                  <c:v>0.15009923424796748</c:v>
                </c:pt>
                <c:pt idx="167">
                  <c:v>0.15009863282828284</c:v>
                </c:pt>
                <c:pt idx="168">
                  <c:v>0.15009803865461849</c:v>
                </c:pt>
                <c:pt idx="169">
                  <c:v>0.1500974515968064</c:v>
                </c:pt>
                <c:pt idx="170">
                  <c:v>0.15009687152777779</c:v>
                </c:pt>
                <c:pt idx="171">
                  <c:v>0.15009629832347141</c:v>
                </c:pt>
                <c:pt idx="172">
                  <c:v>0.15009573186274511</c:v>
                </c:pt>
                <c:pt idx="173">
                  <c:v>0.15009517202729045</c:v>
                </c:pt>
                <c:pt idx="174">
                  <c:v>0.15009461870155039</c:v>
                </c:pt>
                <c:pt idx="175">
                  <c:v>0.1500940717726397</c:v>
                </c:pt>
                <c:pt idx="176">
                  <c:v>0.15009353113026822</c:v>
                </c:pt>
                <c:pt idx="177">
                  <c:v>0.15009299666666667</c:v>
                </c:pt>
                <c:pt idx="178">
                  <c:v>0.15009246827651515</c:v>
                </c:pt>
                <c:pt idx="179">
                  <c:v>0.15009194585687383</c:v>
                </c:pt>
                <c:pt idx="180">
                  <c:v>0.15009142930711611</c:v>
                </c:pt>
                <c:pt idx="181">
                  <c:v>0.15009091852886408</c:v>
                </c:pt>
                <c:pt idx="182">
                  <c:v>0.15009041342592594</c:v>
                </c:pt>
                <c:pt idx="183">
                  <c:v>0.15008991390423573</c:v>
                </c:pt>
                <c:pt idx="184">
                  <c:v>0.15008941987179489</c:v>
                </c:pt>
                <c:pt idx="185">
                  <c:v>0.15008893123861566</c:v>
                </c:pt>
                <c:pt idx="186">
                  <c:v>0.15008844791666667</c:v>
                </c:pt>
                <c:pt idx="187">
                  <c:v>0.15008796981981984</c:v>
                </c:pt>
                <c:pt idx="188">
                  <c:v>0.1500874968637993</c:v>
                </c:pt>
                <c:pt idx="189">
                  <c:v>0.15008702896613191</c:v>
                </c:pt>
                <c:pt idx="190">
                  <c:v>0.1500865660460993</c:v>
                </c:pt>
                <c:pt idx="191">
                  <c:v>0.15008610802469136</c:v>
                </c:pt>
                <c:pt idx="192">
                  <c:v>0.1500856548245614</c:v>
                </c:pt>
                <c:pt idx="193">
                  <c:v>0.15008520636998254</c:v>
                </c:pt>
                <c:pt idx="194">
                  <c:v>0.15008476258680556</c:v>
                </c:pt>
                <c:pt idx="195">
                  <c:v>0.15008432340241798</c:v>
                </c:pt>
                <c:pt idx="196">
                  <c:v>0.15008388874570447</c:v>
                </c:pt>
                <c:pt idx="197">
                  <c:v>0.15008345854700855</c:v>
                </c:pt>
                <c:pt idx="198">
                  <c:v>0.15008303273809526</c:v>
                </c:pt>
                <c:pt idx="199">
                  <c:v>0.15008261125211506</c:v>
                </c:pt>
                <c:pt idx="200">
                  <c:v>0.15008219402356904</c:v>
                </c:pt>
                <c:pt idx="201">
                  <c:v>0.15008178098827471</c:v>
                </c:pt>
                <c:pt idx="202">
                  <c:v>0.15008137208333333</c:v>
                </c:pt>
                <c:pt idx="203">
                  <c:v>0.15008096724709785</c:v>
                </c:pt>
                <c:pt idx="204">
                  <c:v>0.15008056641914191</c:v>
                </c:pt>
                <c:pt idx="205">
                  <c:v>0.1500801695402299</c:v>
                </c:pt>
                <c:pt idx="206">
                  <c:v>0.15007977655228757</c:v>
                </c:pt>
                <c:pt idx="207">
                  <c:v>0.15007938739837398</c:v>
                </c:pt>
                <c:pt idx="208">
                  <c:v>0.15007900202265373</c:v>
                </c:pt>
                <c:pt idx="209">
                  <c:v>0.15007862037037037</c:v>
                </c:pt>
                <c:pt idx="210">
                  <c:v>0.15007824238782053</c:v>
                </c:pt>
                <c:pt idx="211">
                  <c:v>0.15007786802232856</c:v>
                </c:pt>
                <c:pt idx="212">
                  <c:v>0.15007749722222222</c:v>
                </c:pt>
                <c:pt idx="213">
                  <c:v>0.15007712993680886</c:v>
                </c:pt>
                <c:pt idx="214">
                  <c:v>0.15007676611635221</c:v>
                </c:pt>
                <c:pt idx="215">
                  <c:v>0.15007640571205008</c:v>
                </c:pt>
                <c:pt idx="216">
                  <c:v>0.15007604867601246</c:v>
                </c:pt>
                <c:pt idx="217">
                  <c:v>0.15007569496124032</c:v>
                </c:pt>
                <c:pt idx="218">
                  <c:v>0.15007534452160495</c:v>
                </c:pt>
                <c:pt idx="219">
                  <c:v>0.15007499731182797</c:v>
                </c:pt>
                <c:pt idx="220">
                  <c:v>0.15007465328746178</c:v>
                </c:pt>
                <c:pt idx="221">
                  <c:v>0.15007431240487062</c:v>
                </c:pt>
                <c:pt idx="222">
                  <c:v>0.15007397462121214</c:v>
                </c:pt>
                <c:pt idx="223">
                  <c:v>0.15007363989441933</c:v>
                </c:pt>
                <c:pt idx="224">
                  <c:v>0.15007330818318318</c:v>
                </c:pt>
                <c:pt idx="225">
                  <c:v>0.15007297944693573</c:v>
                </c:pt>
                <c:pt idx="226">
                  <c:v>0.15007265364583333</c:v>
                </c:pt>
                <c:pt idx="227">
                  <c:v>0.15007233074074075</c:v>
                </c:pt>
                <c:pt idx="228">
                  <c:v>0.15007201069321535</c:v>
                </c:pt>
                <c:pt idx="229">
                  <c:v>0.15007169346549193</c:v>
                </c:pt>
                <c:pt idx="230">
                  <c:v>0.15007137902046785</c:v>
                </c:pt>
                <c:pt idx="231">
                  <c:v>0.15007106732168851</c:v>
                </c:pt>
                <c:pt idx="232">
                  <c:v>0.15007075833333333</c:v>
                </c:pt>
                <c:pt idx="233">
                  <c:v>0.15007045202020203</c:v>
                </c:pt>
                <c:pt idx="234">
                  <c:v>0.15007014834770116</c:v>
                </c:pt>
                <c:pt idx="235">
                  <c:v>0.15006984728183118</c:v>
                </c:pt>
                <c:pt idx="236">
                  <c:v>0.15006954878917378</c:v>
                </c:pt>
                <c:pt idx="237">
                  <c:v>0.15006925283687941</c:v>
                </c:pt>
                <c:pt idx="238">
                  <c:v>0.15006895939265535</c:v>
                </c:pt>
                <c:pt idx="239">
                  <c:v>0.15006866842475386</c:v>
                </c:pt>
                <c:pt idx="240">
                  <c:v>0.15006837990196079</c:v>
                </c:pt>
                <c:pt idx="241">
                  <c:v>0.15006809379358438</c:v>
                </c:pt>
                <c:pt idx="242">
                  <c:v>0.15006781006944445</c:v>
                </c:pt>
                <c:pt idx="243">
                  <c:v>0.15006752869986167</c:v>
                </c:pt>
                <c:pt idx="244">
                  <c:v>0.15006724965564738</c:v>
                </c:pt>
                <c:pt idx="245">
                  <c:v>0.15006697290809326</c:v>
                </c:pt>
                <c:pt idx="246">
                  <c:v>0.15006669842896173</c:v>
                </c:pt>
                <c:pt idx="247">
                  <c:v>0.15006642619047619</c:v>
                </c:pt>
                <c:pt idx="248">
                  <c:v>0.15006615616531163</c:v>
                </c:pt>
                <c:pt idx="249">
                  <c:v>0.15006588832658568</c:v>
                </c:pt>
                <c:pt idx="250">
                  <c:v>0.15006562264784945</c:v>
                </c:pt>
                <c:pt idx="251">
                  <c:v>0.15006535910307897</c:v>
                </c:pt>
                <c:pt idx="252">
                  <c:v>0.15006509766666665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3C-4DA1-B15C-7740C518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637312"/>
        <c:axId val="140643192"/>
      </c:lineChart>
      <c:catAx>
        <c:axId val="14063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месячное начисление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\ &quot;₽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43192"/>
        <c:crossesAt val="0"/>
        <c:auto val="0"/>
        <c:lblAlgn val="ctr"/>
        <c:lblOffset val="100"/>
        <c:noMultiLvlLbl val="0"/>
      </c:catAx>
      <c:valAx>
        <c:axId val="140643192"/>
        <c:scaling>
          <c:orientation val="minMax"/>
          <c:max val="0.30000000000000004"/>
          <c:min val="0.1400000000000000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эффективная ставка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37312"/>
        <c:crosses val="autoZero"/>
        <c:crossBetween val="between"/>
        <c:majorUnit val="1.0000000000000002E-2"/>
        <c:minorUnit val="5.000000000000001E-3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27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66327737955655"/>
          <c:y val="0.14064073386175568"/>
          <c:w val="0.33299371540469136"/>
          <c:h val="0.31719848040697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27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3728773816816"/>
          <c:y val="5.9825948224434981E-2"/>
          <c:w val="0.87271173235910349"/>
          <c:h val="0.70913562086323756"/>
        </c:manualLayout>
      </c:layout>
      <c:lineChart>
        <c:grouping val="standard"/>
        <c:varyColors val="0"/>
        <c:ser>
          <c:idx val="0"/>
          <c:order val="0"/>
          <c:tx>
            <c:strRef>
              <c:f>'Таблица значений'!$C$32</c:f>
              <c:strCache>
                <c:ptCount val="1"/>
                <c:pt idx="0">
                  <c:v>Сумма страховых взносов по ставкам до 01.04.2020 года
гр.3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'Таблица значений'!$A$33:$A$285</c:f>
              <c:numCache>
                <c:formatCode>#\ ##0\ "₽"</c:formatCode>
                <c:ptCount val="253"/>
                <c:pt idx="0">
                  <c:v>10000</c:v>
                </c:pt>
                <c:pt idx="1">
                  <c:v>12130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76000</c:v>
                </c:pt>
                <c:pt idx="9">
                  <c:v>77000</c:v>
                </c:pt>
                <c:pt idx="10">
                  <c:v>80000</c:v>
                </c:pt>
                <c:pt idx="11">
                  <c:v>90000</c:v>
                </c:pt>
                <c:pt idx="12">
                  <c:v>100000</c:v>
                </c:pt>
                <c:pt idx="13">
                  <c:v>110000</c:v>
                </c:pt>
                <c:pt idx="14">
                  <c:v>120000</c:v>
                </c:pt>
                <c:pt idx="15">
                  <c:v>130000</c:v>
                </c:pt>
                <c:pt idx="16">
                  <c:v>140000</c:v>
                </c:pt>
                <c:pt idx="17">
                  <c:v>150000</c:v>
                </c:pt>
                <c:pt idx="18">
                  <c:v>160000</c:v>
                </c:pt>
                <c:pt idx="19">
                  <c:v>170000</c:v>
                </c:pt>
                <c:pt idx="20">
                  <c:v>180000</c:v>
                </c:pt>
                <c:pt idx="21">
                  <c:v>190000</c:v>
                </c:pt>
                <c:pt idx="22">
                  <c:v>200000</c:v>
                </c:pt>
                <c:pt idx="23">
                  <c:v>210000</c:v>
                </c:pt>
                <c:pt idx="24">
                  <c:v>220000</c:v>
                </c:pt>
                <c:pt idx="25">
                  <c:v>230000</c:v>
                </c:pt>
                <c:pt idx="26">
                  <c:v>240000</c:v>
                </c:pt>
                <c:pt idx="27">
                  <c:v>250000</c:v>
                </c:pt>
                <c:pt idx="28">
                  <c:v>260000</c:v>
                </c:pt>
                <c:pt idx="29">
                  <c:v>270000</c:v>
                </c:pt>
                <c:pt idx="30">
                  <c:v>280000</c:v>
                </c:pt>
                <c:pt idx="31">
                  <c:v>290000</c:v>
                </c:pt>
                <c:pt idx="32">
                  <c:v>300000</c:v>
                </c:pt>
                <c:pt idx="33">
                  <c:v>310000</c:v>
                </c:pt>
                <c:pt idx="34">
                  <c:v>320000</c:v>
                </c:pt>
                <c:pt idx="35">
                  <c:v>330000</c:v>
                </c:pt>
                <c:pt idx="36">
                  <c:v>340000</c:v>
                </c:pt>
                <c:pt idx="37">
                  <c:v>350000</c:v>
                </c:pt>
                <c:pt idx="38">
                  <c:v>360000</c:v>
                </c:pt>
                <c:pt idx="39">
                  <c:v>370000</c:v>
                </c:pt>
                <c:pt idx="40">
                  <c:v>380000</c:v>
                </c:pt>
                <c:pt idx="41">
                  <c:v>390000</c:v>
                </c:pt>
                <c:pt idx="42">
                  <c:v>400000</c:v>
                </c:pt>
                <c:pt idx="43">
                  <c:v>410000</c:v>
                </c:pt>
                <c:pt idx="44">
                  <c:v>420000</c:v>
                </c:pt>
                <c:pt idx="45">
                  <c:v>430000</c:v>
                </c:pt>
                <c:pt idx="46">
                  <c:v>440000</c:v>
                </c:pt>
                <c:pt idx="47">
                  <c:v>450000</c:v>
                </c:pt>
                <c:pt idx="48">
                  <c:v>460000</c:v>
                </c:pt>
                <c:pt idx="49">
                  <c:v>470000</c:v>
                </c:pt>
                <c:pt idx="50">
                  <c:v>480000</c:v>
                </c:pt>
                <c:pt idx="51">
                  <c:v>490000</c:v>
                </c:pt>
                <c:pt idx="52">
                  <c:v>500000</c:v>
                </c:pt>
                <c:pt idx="53">
                  <c:v>510000</c:v>
                </c:pt>
                <c:pt idx="54">
                  <c:v>520000</c:v>
                </c:pt>
                <c:pt idx="55">
                  <c:v>530000</c:v>
                </c:pt>
                <c:pt idx="56">
                  <c:v>540000</c:v>
                </c:pt>
                <c:pt idx="57">
                  <c:v>550000</c:v>
                </c:pt>
                <c:pt idx="58">
                  <c:v>560000</c:v>
                </c:pt>
                <c:pt idx="59">
                  <c:v>570000</c:v>
                </c:pt>
                <c:pt idx="60">
                  <c:v>580000</c:v>
                </c:pt>
                <c:pt idx="61">
                  <c:v>590000</c:v>
                </c:pt>
                <c:pt idx="62">
                  <c:v>600000</c:v>
                </c:pt>
                <c:pt idx="63">
                  <c:v>610000</c:v>
                </c:pt>
                <c:pt idx="64">
                  <c:v>620000</c:v>
                </c:pt>
                <c:pt idx="65">
                  <c:v>630000</c:v>
                </c:pt>
                <c:pt idx="66">
                  <c:v>640000</c:v>
                </c:pt>
                <c:pt idx="67">
                  <c:v>650000</c:v>
                </c:pt>
                <c:pt idx="68">
                  <c:v>660000</c:v>
                </c:pt>
                <c:pt idx="69">
                  <c:v>670000</c:v>
                </c:pt>
                <c:pt idx="70">
                  <c:v>680000</c:v>
                </c:pt>
                <c:pt idx="71">
                  <c:v>690000</c:v>
                </c:pt>
                <c:pt idx="72">
                  <c:v>700000</c:v>
                </c:pt>
                <c:pt idx="73">
                  <c:v>710000</c:v>
                </c:pt>
                <c:pt idx="74">
                  <c:v>720000</c:v>
                </c:pt>
                <c:pt idx="75">
                  <c:v>730000</c:v>
                </c:pt>
                <c:pt idx="76">
                  <c:v>740000</c:v>
                </c:pt>
                <c:pt idx="77">
                  <c:v>750000</c:v>
                </c:pt>
                <c:pt idx="78">
                  <c:v>760000</c:v>
                </c:pt>
                <c:pt idx="79">
                  <c:v>770000</c:v>
                </c:pt>
                <c:pt idx="80">
                  <c:v>780000</c:v>
                </c:pt>
                <c:pt idx="81">
                  <c:v>790000</c:v>
                </c:pt>
                <c:pt idx="82">
                  <c:v>800000</c:v>
                </c:pt>
                <c:pt idx="83">
                  <c:v>810000</c:v>
                </c:pt>
                <c:pt idx="84">
                  <c:v>820000</c:v>
                </c:pt>
                <c:pt idx="85">
                  <c:v>830000</c:v>
                </c:pt>
                <c:pt idx="86">
                  <c:v>840000</c:v>
                </c:pt>
                <c:pt idx="87">
                  <c:v>850000</c:v>
                </c:pt>
                <c:pt idx="88">
                  <c:v>860000</c:v>
                </c:pt>
                <c:pt idx="89">
                  <c:v>870000</c:v>
                </c:pt>
                <c:pt idx="90">
                  <c:v>880000</c:v>
                </c:pt>
                <c:pt idx="91">
                  <c:v>890000</c:v>
                </c:pt>
                <c:pt idx="92">
                  <c:v>900000</c:v>
                </c:pt>
                <c:pt idx="93">
                  <c:v>910000</c:v>
                </c:pt>
                <c:pt idx="94">
                  <c:v>920000</c:v>
                </c:pt>
                <c:pt idx="95">
                  <c:v>930000</c:v>
                </c:pt>
                <c:pt idx="96">
                  <c:v>940000</c:v>
                </c:pt>
                <c:pt idx="97">
                  <c:v>950000</c:v>
                </c:pt>
                <c:pt idx="98">
                  <c:v>960000</c:v>
                </c:pt>
                <c:pt idx="99">
                  <c:v>970000</c:v>
                </c:pt>
                <c:pt idx="100">
                  <c:v>980000</c:v>
                </c:pt>
                <c:pt idx="101">
                  <c:v>990000</c:v>
                </c:pt>
                <c:pt idx="102">
                  <c:v>1000000</c:v>
                </c:pt>
                <c:pt idx="103">
                  <c:v>1010000</c:v>
                </c:pt>
                <c:pt idx="104">
                  <c:v>1020000</c:v>
                </c:pt>
                <c:pt idx="105">
                  <c:v>1030000</c:v>
                </c:pt>
                <c:pt idx="106">
                  <c:v>1040000</c:v>
                </c:pt>
                <c:pt idx="107">
                  <c:v>1050000</c:v>
                </c:pt>
                <c:pt idx="108">
                  <c:v>1060000</c:v>
                </c:pt>
                <c:pt idx="109">
                  <c:v>1070000</c:v>
                </c:pt>
                <c:pt idx="110">
                  <c:v>1080000</c:v>
                </c:pt>
                <c:pt idx="111">
                  <c:v>1090000</c:v>
                </c:pt>
                <c:pt idx="112">
                  <c:v>1100000</c:v>
                </c:pt>
                <c:pt idx="113">
                  <c:v>1110000</c:v>
                </c:pt>
                <c:pt idx="114">
                  <c:v>1120000</c:v>
                </c:pt>
                <c:pt idx="115">
                  <c:v>1130000</c:v>
                </c:pt>
                <c:pt idx="116">
                  <c:v>1140000</c:v>
                </c:pt>
                <c:pt idx="117">
                  <c:v>1150000</c:v>
                </c:pt>
                <c:pt idx="118">
                  <c:v>1160000</c:v>
                </c:pt>
                <c:pt idx="119">
                  <c:v>1170000</c:v>
                </c:pt>
                <c:pt idx="120">
                  <c:v>1180000</c:v>
                </c:pt>
                <c:pt idx="121">
                  <c:v>1190000</c:v>
                </c:pt>
                <c:pt idx="122">
                  <c:v>1200000</c:v>
                </c:pt>
                <c:pt idx="123">
                  <c:v>1210000</c:v>
                </c:pt>
                <c:pt idx="124">
                  <c:v>1220000</c:v>
                </c:pt>
                <c:pt idx="125">
                  <c:v>1230000</c:v>
                </c:pt>
                <c:pt idx="126">
                  <c:v>1240000</c:v>
                </c:pt>
                <c:pt idx="127">
                  <c:v>1250000</c:v>
                </c:pt>
                <c:pt idx="128">
                  <c:v>1260000</c:v>
                </c:pt>
                <c:pt idx="129">
                  <c:v>1270000</c:v>
                </c:pt>
                <c:pt idx="130">
                  <c:v>1280000</c:v>
                </c:pt>
                <c:pt idx="131">
                  <c:v>1290000</c:v>
                </c:pt>
                <c:pt idx="132">
                  <c:v>1300000</c:v>
                </c:pt>
                <c:pt idx="133">
                  <c:v>1310000</c:v>
                </c:pt>
                <c:pt idx="134">
                  <c:v>1320000</c:v>
                </c:pt>
                <c:pt idx="135">
                  <c:v>1330000</c:v>
                </c:pt>
                <c:pt idx="136">
                  <c:v>1340000</c:v>
                </c:pt>
                <c:pt idx="137">
                  <c:v>1350000</c:v>
                </c:pt>
                <c:pt idx="138">
                  <c:v>1360000</c:v>
                </c:pt>
                <c:pt idx="139">
                  <c:v>1370000</c:v>
                </c:pt>
                <c:pt idx="140">
                  <c:v>1380000</c:v>
                </c:pt>
                <c:pt idx="141">
                  <c:v>1390000</c:v>
                </c:pt>
                <c:pt idx="142">
                  <c:v>1400000</c:v>
                </c:pt>
                <c:pt idx="143">
                  <c:v>1410000</c:v>
                </c:pt>
                <c:pt idx="144">
                  <c:v>1420000</c:v>
                </c:pt>
                <c:pt idx="145">
                  <c:v>1430000</c:v>
                </c:pt>
                <c:pt idx="146">
                  <c:v>1440000</c:v>
                </c:pt>
                <c:pt idx="147">
                  <c:v>1450000</c:v>
                </c:pt>
                <c:pt idx="148">
                  <c:v>1460000</c:v>
                </c:pt>
                <c:pt idx="149">
                  <c:v>1470000</c:v>
                </c:pt>
                <c:pt idx="150">
                  <c:v>1480000</c:v>
                </c:pt>
                <c:pt idx="151">
                  <c:v>1490000</c:v>
                </c:pt>
                <c:pt idx="152">
                  <c:v>1500000</c:v>
                </c:pt>
                <c:pt idx="153">
                  <c:v>1510000</c:v>
                </c:pt>
                <c:pt idx="154">
                  <c:v>1520000</c:v>
                </c:pt>
                <c:pt idx="155">
                  <c:v>1530000</c:v>
                </c:pt>
                <c:pt idx="156">
                  <c:v>1540000</c:v>
                </c:pt>
                <c:pt idx="157">
                  <c:v>1550000</c:v>
                </c:pt>
                <c:pt idx="158">
                  <c:v>1560000</c:v>
                </c:pt>
                <c:pt idx="159">
                  <c:v>1570000</c:v>
                </c:pt>
                <c:pt idx="160">
                  <c:v>1580000</c:v>
                </c:pt>
                <c:pt idx="161">
                  <c:v>1590000</c:v>
                </c:pt>
                <c:pt idx="162">
                  <c:v>1600000</c:v>
                </c:pt>
                <c:pt idx="163">
                  <c:v>1610000</c:v>
                </c:pt>
                <c:pt idx="164">
                  <c:v>1620000</c:v>
                </c:pt>
                <c:pt idx="165">
                  <c:v>1630000</c:v>
                </c:pt>
                <c:pt idx="166">
                  <c:v>1640000</c:v>
                </c:pt>
                <c:pt idx="167">
                  <c:v>1650000</c:v>
                </c:pt>
                <c:pt idx="168">
                  <c:v>1660000</c:v>
                </c:pt>
                <c:pt idx="169">
                  <c:v>1670000</c:v>
                </c:pt>
                <c:pt idx="170">
                  <c:v>1680000</c:v>
                </c:pt>
                <c:pt idx="171">
                  <c:v>1690000</c:v>
                </c:pt>
                <c:pt idx="172">
                  <c:v>1700000</c:v>
                </c:pt>
                <c:pt idx="173">
                  <c:v>1710000</c:v>
                </c:pt>
                <c:pt idx="174">
                  <c:v>1720000</c:v>
                </c:pt>
                <c:pt idx="175">
                  <c:v>1730000</c:v>
                </c:pt>
                <c:pt idx="176">
                  <c:v>1740000</c:v>
                </c:pt>
                <c:pt idx="177">
                  <c:v>1750000</c:v>
                </c:pt>
                <c:pt idx="178">
                  <c:v>1760000</c:v>
                </c:pt>
                <c:pt idx="179">
                  <c:v>1770000</c:v>
                </c:pt>
                <c:pt idx="180">
                  <c:v>1780000</c:v>
                </c:pt>
                <c:pt idx="181">
                  <c:v>1790000</c:v>
                </c:pt>
                <c:pt idx="182">
                  <c:v>1800000</c:v>
                </c:pt>
                <c:pt idx="183">
                  <c:v>1810000</c:v>
                </c:pt>
                <c:pt idx="184">
                  <c:v>1820000</c:v>
                </c:pt>
                <c:pt idx="185">
                  <c:v>1830000</c:v>
                </c:pt>
                <c:pt idx="186">
                  <c:v>1840000</c:v>
                </c:pt>
                <c:pt idx="187">
                  <c:v>1850000</c:v>
                </c:pt>
                <c:pt idx="188">
                  <c:v>1860000</c:v>
                </c:pt>
                <c:pt idx="189">
                  <c:v>1870000</c:v>
                </c:pt>
                <c:pt idx="190">
                  <c:v>1880000</c:v>
                </c:pt>
                <c:pt idx="191">
                  <c:v>1890000</c:v>
                </c:pt>
                <c:pt idx="192">
                  <c:v>1900000</c:v>
                </c:pt>
                <c:pt idx="193">
                  <c:v>1910000</c:v>
                </c:pt>
                <c:pt idx="194">
                  <c:v>1920000</c:v>
                </c:pt>
                <c:pt idx="195">
                  <c:v>1930000</c:v>
                </c:pt>
                <c:pt idx="196">
                  <c:v>1940000</c:v>
                </c:pt>
                <c:pt idx="197">
                  <c:v>1950000</c:v>
                </c:pt>
                <c:pt idx="198">
                  <c:v>1960000</c:v>
                </c:pt>
                <c:pt idx="199">
                  <c:v>1970000</c:v>
                </c:pt>
                <c:pt idx="200">
                  <c:v>1980000</c:v>
                </c:pt>
                <c:pt idx="201">
                  <c:v>1990000</c:v>
                </c:pt>
                <c:pt idx="202">
                  <c:v>2000000</c:v>
                </c:pt>
                <c:pt idx="203">
                  <c:v>2010000</c:v>
                </c:pt>
                <c:pt idx="204">
                  <c:v>2020000</c:v>
                </c:pt>
                <c:pt idx="205">
                  <c:v>2030000</c:v>
                </c:pt>
                <c:pt idx="206">
                  <c:v>2040000</c:v>
                </c:pt>
                <c:pt idx="207">
                  <c:v>2050000</c:v>
                </c:pt>
                <c:pt idx="208">
                  <c:v>2060000</c:v>
                </c:pt>
                <c:pt idx="209">
                  <c:v>2070000</c:v>
                </c:pt>
                <c:pt idx="210">
                  <c:v>2080000</c:v>
                </c:pt>
                <c:pt idx="211">
                  <c:v>2090000</c:v>
                </c:pt>
                <c:pt idx="212">
                  <c:v>2100000</c:v>
                </c:pt>
                <c:pt idx="213">
                  <c:v>2110000</c:v>
                </c:pt>
                <c:pt idx="214">
                  <c:v>2120000</c:v>
                </c:pt>
                <c:pt idx="215">
                  <c:v>2130000</c:v>
                </c:pt>
                <c:pt idx="216">
                  <c:v>2140000</c:v>
                </c:pt>
                <c:pt idx="217">
                  <c:v>2150000</c:v>
                </c:pt>
                <c:pt idx="218">
                  <c:v>2160000</c:v>
                </c:pt>
                <c:pt idx="219">
                  <c:v>2170000</c:v>
                </c:pt>
                <c:pt idx="220">
                  <c:v>2180000</c:v>
                </c:pt>
                <c:pt idx="221">
                  <c:v>2190000</c:v>
                </c:pt>
                <c:pt idx="222">
                  <c:v>2200000</c:v>
                </c:pt>
                <c:pt idx="223">
                  <c:v>2210000</c:v>
                </c:pt>
                <c:pt idx="224">
                  <c:v>2220000</c:v>
                </c:pt>
                <c:pt idx="225">
                  <c:v>2230000</c:v>
                </c:pt>
                <c:pt idx="226">
                  <c:v>2240000</c:v>
                </c:pt>
                <c:pt idx="227">
                  <c:v>2250000</c:v>
                </c:pt>
                <c:pt idx="228">
                  <c:v>2260000</c:v>
                </c:pt>
                <c:pt idx="229">
                  <c:v>2270000</c:v>
                </c:pt>
                <c:pt idx="230">
                  <c:v>2280000</c:v>
                </c:pt>
                <c:pt idx="231">
                  <c:v>2290000</c:v>
                </c:pt>
                <c:pt idx="232">
                  <c:v>2300000</c:v>
                </c:pt>
                <c:pt idx="233">
                  <c:v>2310000</c:v>
                </c:pt>
                <c:pt idx="234">
                  <c:v>2320000</c:v>
                </c:pt>
                <c:pt idx="235">
                  <c:v>2330000</c:v>
                </c:pt>
                <c:pt idx="236">
                  <c:v>2340000</c:v>
                </c:pt>
                <c:pt idx="237">
                  <c:v>2350000</c:v>
                </c:pt>
                <c:pt idx="238">
                  <c:v>2360000</c:v>
                </c:pt>
                <c:pt idx="239">
                  <c:v>2370000</c:v>
                </c:pt>
                <c:pt idx="240">
                  <c:v>2380000</c:v>
                </c:pt>
                <c:pt idx="241">
                  <c:v>2390000</c:v>
                </c:pt>
                <c:pt idx="242">
                  <c:v>2400000</c:v>
                </c:pt>
                <c:pt idx="243">
                  <c:v>2410000</c:v>
                </c:pt>
                <c:pt idx="244">
                  <c:v>2420000</c:v>
                </c:pt>
                <c:pt idx="245">
                  <c:v>2430000</c:v>
                </c:pt>
                <c:pt idx="246">
                  <c:v>2440000</c:v>
                </c:pt>
                <c:pt idx="247">
                  <c:v>2450000</c:v>
                </c:pt>
                <c:pt idx="248">
                  <c:v>2460000</c:v>
                </c:pt>
                <c:pt idx="249">
                  <c:v>2470000</c:v>
                </c:pt>
                <c:pt idx="250">
                  <c:v>2480000</c:v>
                </c:pt>
                <c:pt idx="251">
                  <c:v>2490000</c:v>
                </c:pt>
                <c:pt idx="252">
                  <c:v>2500000</c:v>
                </c:pt>
              </c:numCache>
            </c:numRef>
          </c:cat>
          <c:val>
            <c:numRef>
              <c:f>'Таблица значений'!$C$33:$C$285</c:f>
              <c:numCache>
                <c:formatCode>#\ ##0\ "₽"</c:formatCode>
                <c:ptCount val="253"/>
                <c:pt idx="0">
                  <c:v>36000</c:v>
                </c:pt>
                <c:pt idx="1">
                  <c:v>43668</c:v>
                </c:pt>
                <c:pt idx="2">
                  <c:v>72000</c:v>
                </c:pt>
                <c:pt idx="3">
                  <c:v>108000</c:v>
                </c:pt>
                <c:pt idx="4">
                  <c:v>144000</c:v>
                </c:pt>
                <c:pt idx="5">
                  <c:v>180000</c:v>
                </c:pt>
                <c:pt idx="6">
                  <c:v>216000</c:v>
                </c:pt>
                <c:pt idx="7">
                  <c:v>252000</c:v>
                </c:pt>
                <c:pt idx="8">
                  <c:v>273600</c:v>
                </c:pt>
                <c:pt idx="9">
                  <c:v>276852</c:v>
                </c:pt>
                <c:pt idx="10">
                  <c:v>286608</c:v>
                </c:pt>
                <c:pt idx="11">
                  <c:v>319128</c:v>
                </c:pt>
                <c:pt idx="12">
                  <c:v>351648</c:v>
                </c:pt>
                <c:pt idx="13">
                  <c:v>380808</c:v>
                </c:pt>
                <c:pt idx="14">
                  <c:v>398928</c:v>
                </c:pt>
                <c:pt idx="15">
                  <c:v>417048</c:v>
                </c:pt>
                <c:pt idx="16">
                  <c:v>435168</c:v>
                </c:pt>
                <c:pt idx="17">
                  <c:v>453288</c:v>
                </c:pt>
                <c:pt idx="18">
                  <c:v>471408</c:v>
                </c:pt>
                <c:pt idx="19">
                  <c:v>489528</c:v>
                </c:pt>
                <c:pt idx="20">
                  <c:v>507648</c:v>
                </c:pt>
                <c:pt idx="21">
                  <c:v>525768</c:v>
                </c:pt>
                <c:pt idx="22">
                  <c:v>543888</c:v>
                </c:pt>
                <c:pt idx="23">
                  <c:v>562008</c:v>
                </c:pt>
                <c:pt idx="24">
                  <c:v>580128</c:v>
                </c:pt>
                <c:pt idx="25">
                  <c:v>598248</c:v>
                </c:pt>
                <c:pt idx="26">
                  <c:v>616368</c:v>
                </c:pt>
                <c:pt idx="27">
                  <c:v>634488</c:v>
                </c:pt>
                <c:pt idx="28">
                  <c:v>652608</c:v>
                </c:pt>
                <c:pt idx="29">
                  <c:v>670728</c:v>
                </c:pt>
                <c:pt idx="30">
                  <c:v>688848</c:v>
                </c:pt>
                <c:pt idx="31">
                  <c:v>706968</c:v>
                </c:pt>
                <c:pt idx="32">
                  <c:v>725088</c:v>
                </c:pt>
                <c:pt idx="33">
                  <c:v>743208</c:v>
                </c:pt>
                <c:pt idx="34">
                  <c:v>761328</c:v>
                </c:pt>
                <c:pt idx="35">
                  <c:v>779448</c:v>
                </c:pt>
                <c:pt idx="36">
                  <c:v>797568</c:v>
                </c:pt>
                <c:pt idx="37">
                  <c:v>815688</c:v>
                </c:pt>
                <c:pt idx="38">
                  <c:v>833808</c:v>
                </c:pt>
                <c:pt idx="39">
                  <c:v>851928</c:v>
                </c:pt>
                <c:pt idx="40">
                  <c:v>870048</c:v>
                </c:pt>
                <c:pt idx="41">
                  <c:v>888168</c:v>
                </c:pt>
                <c:pt idx="42">
                  <c:v>906288</c:v>
                </c:pt>
                <c:pt idx="43">
                  <c:v>924408</c:v>
                </c:pt>
                <c:pt idx="44">
                  <c:v>942528</c:v>
                </c:pt>
                <c:pt idx="45">
                  <c:v>960648</c:v>
                </c:pt>
                <c:pt idx="46">
                  <c:v>978768</c:v>
                </c:pt>
                <c:pt idx="47">
                  <c:v>996888</c:v>
                </c:pt>
                <c:pt idx="48">
                  <c:v>1015008</c:v>
                </c:pt>
                <c:pt idx="49">
                  <c:v>1033128</c:v>
                </c:pt>
                <c:pt idx="50">
                  <c:v>1051248</c:v>
                </c:pt>
                <c:pt idx="51">
                  <c:v>1069368</c:v>
                </c:pt>
                <c:pt idx="52">
                  <c:v>1087488</c:v>
                </c:pt>
                <c:pt idx="53">
                  <c:v>1105608</c:v>
                </c:pt>
                <c:pt idx="54">
                  <c:v>1123728</c:v>
                </c:pt>
                <c:pt idx="55">
                  <c:v>1141848</c:v>
                </c:pt>
                <c:pt idx="56">
                  <c:v>1159968</c:v>
                </c:pt>
                <c:pt idx="57">
                  <c:v>1178088</c:v>
                </c:pt>
                <c:pt idx="58">
                  <c:v>1196208</c:v>
                </c:pt>
                <c:pt idx="59">
                  <c:v>1214328</c:v>
                </c:pt>
                <c:pt idx="60">
                  <c:v>1232448</c:v>
                </c:pt>
                <c:pt idx="61">
                  <c:v>1250568</c:v>
                </c:pt>
                <c:pt idx="62">
                  <c:v>1268688</c:v>
                </c:pt>
                <c:pt idx="63">
                  <c:v>1286808</c:v>
                </c:pt>
                <c:pt idx="64">
                  <c:v>1304928</c:v>
                </c:pt>
                <c:pt idx="65">
                  <c:v>1323048</c:v>
                </c:pt>
                <c:pt idx="66">
                  <c:v>1341168</c:v>
                </c:pt>
                <c:pt idx="67">
                  <c:v>1359288</c:v>
                </c:pt>
                <c:pt idx="68">
                  <c:v>1377408</c:v>
                </c:pt>
                <c:pt idx="69">
                  <c:v>1395528</c:v>
                </c:pt>
                <c:pt idx="70">
                  <c:v>1413648</c:v>
                </c:pt>
                <c:pt idx="71">
                  <c:v>1431768</c:v>
                </c:pt>
                <c:pt idx="72">
                  <c:v>1449888</c:v>
                </c:pt>
                <c:pt idx="73">
                  <c:v>1468008</c:v>
                </c:pt>
                <c:pt idx="74">
                  <c:v>1486128</c:v>
                </c:pt>
                <c:pt idx="75">
                  <c:v>1504248</c:v>
                </c:pt>
                <c:pt idx="76">
                  <c:v>1522368</c:v>
                </c:pt>
                <c:pt idx="77">
                  <c:v>1540488</c:v>
                </c:pt>
                <c:pt idx="78">
                  <c:v>1558608</c:v>
                </c:pt>
                <c:pt idx="79">
                  <c:v>1576728</c:v>
                </c:pt>
                <c:pt idx="80">
                  <c:v>1594848</c:v>
                </c:pt>
                <c:pt idx="81">
                  <c:v>1612968</c:v>
                </c:pt>
                <c:pt idx="82">
                  <c:v>1631088</c:v>
                </c:pt>
                <c:pt idx="83">
                  <c:v>1649208</c:v>
                </c:pt>
                <c:pt idx="84">
                  <c:v>1667328</c:v>
                </c:pt>
                <c:pt idx="85">
                  <c:v>1685448</c:v>
                </c:pt>
                <c:pt idx="86">
                  <c:v>1703568</c:v>
                </c:pt>
                <c:pt idx="87">
                  <c:v>1721688</c:v>
                </c:pt>
                <c:pt idx="88">
                  <c:v>1739808</c:v>
                </c:pt>
                <c:pt idx="89">
                  <c:v>1757928</c:v>
                </c:pt>
                <c:pt idx="90">
                  <c:v>1776048</c:v>
                </c:pt>
                <c:pt idx="91">
                  <c:v>1794168</c:v>
                </c:pt>
                <c:pt idx="92">
                  <c:v>1812288</c:v>
                </c:pt>
                <c:pt idx="93">
                  <c:v>1830408</c:v>
                </c:pt>
                <c:pt idx="94">
                  <c:v>1848528</c:v>
                </c:pt>
                <c:pt idx="95">
                  <c:v>1866648</c:v>
                </c:pt>
                <c:pt idx="96">
                  <c:v>1884768</c:v>
                </c:pt>
                <c:pt idx="97">
                  <c:v>1902888</c:v>
                </c:pt>
                <c:pt idx="98">
                  <c:v>1921008</c:v>
                </c:pt>
                <c:pt idx="99">
                  <c:v>1939128</c:v>
                </c:pt>
                <c:pt idx="100">
                  <c:v>1957248</c:v>
                </c:pt>
                <c:pt idx="101">
                  <c:v>1975368</c:v>
                </c:pt>
                <c:pt idx="102">
                  <c:v>1993488</c:v>
                </c:pt>
                <c:pt idx="103">
                  <c:v>2011608</c:v>
                </c:pt>
                <c:pt idx="104">
                  <c:v>2029728</c:v>
                </c:pt>
                <c:pt idx="105">
                  <c:v>2047848</c:v>
                </c:pt>
                <c:pt idx="106">
                  <c:v>2065968</c:v>
                </c:pt>
                <c:pt idx="107">
                  <c:v>2084088</c:v>
                </c:pt>
                <c:pt idx="108">
                  <c:v>2102208</c:v>
                </c:pt>
                <c:pt idx="109">
                  <c:v>2120328</c:v>
                </c:pt>
                <c:pt idx="110">
                  <c:v>2138448</c:v>
                </c:pt>
                <c:pt idx="111">
                  <c:v>2156568</c:v>
                </c:pt>
                <c:pt idx="112">
                  <c:v>2174688</c:v>
                </c:pt>
                <c:pt idx="113">
                  <c:v>2192808</c:v>
                </c:pt>
                <c:pt idx="114">
                  <c:v>2210928</c:v>
                </c:pt>
                <c:pt idx="115">
                  <c:v>2229048</c:v>
                </c:pt>
                <c:pt idx="116">
                  <c:v>2247168</c:v>
                </c:pt>
                <c:pt idx="117">
                  <c:v>2265288</c:v>
                </c:pt>
                <c:pt idx="118">
                  <c:v>2283408</c:v>
                </c:pt>
                <c:pt idx="119">
                  <c:v>2301528</c:v>
                </c:pt>
                <c:pt idx="120">
                  <c:v>2319648</c:v>
                </c:pt>
                <c:pt idx="121">
                  <c:v>2337768</c:v>
                </c:pt>
                <c:pt idx="122">
                  <c:v>2355888</c:v>
                </c:pt>
                <c:pt idx="123">
                  <c:v>2374008</c:v>
                </c:pt>
                <c:pt idx="124">
                  <c:v>2392128</c:v>
                </c:pt>
                <c:pt idx="125">
                  <c:v>2410248</c:v>
                </c:pt>
                <c:pt idx="126">
                  <c:v>2428368</c:v>
                </c:pt>
                <c:pt idx="127">
                  <c:v>2446488</c:v>
                </c:pt>
                <c:pt idx="128">
                  <c:v>2464608</c:v>
                </c:pt>
                <c:pt idx="129">
                  <c:v>2482728</c:v>
                </c:pt>
                <c:pt idx="130">
                  <c:v>2500848</c:v>
                </c:pt>
                <c:pt idx="131">
                  <c:v>2518968</c:v>
                </c:pt>
                <c:pt idx="132">
                  <c:v>2537088</c:v>
                </c:pt>
                <c:pt idx="133">
                  <c:v>2555208</c:v>
                </c:pt>
                <c:pt idx="134">
                  <c:v>2573328</c:v>
                </c:pt>
                <c:pt idx="135">
                  <c:v>2591448</c:v>
                </c:pt>
                <c:pt idx="136">
                  <c:v>2609568</c:v>
                </c:pt>
                <c:pt idx="137">
                  <c:v>2627688</c:v>
                </c:pt>
                <c:pt idx="138">
                  <c:v>2645808</c:v>
                </c:pt>
                <c:pt idx="139">
                  <c:v>2663928</c:v>
                </c:pt>
                <c:pt idx="140">
                  <c:v>2682048</c:v>
                </c:pt>
                <c:pt idx="141">
                  <c:v>2700168</c:v>
                </c:pt>
                <c:pt idx="142">
                  <c:v>2718288</c:v>
                </c:pt>
                <c:pt idx="143">
                  <c:v>2736408</c:v>
                </c:pt>
                <c:pt idx="144">
                  <c:v>2754528</c:v>
                </c:pt>
                <c:pt idx="145">
                  <c:v>2772648</c:v>
                </c:pt>
                <c:pt idx="146">
                  <c:v>2790768</c:v>
                </c:pt>
                <c:pt idx="147">
                  <c:v>2808888</c:v>
                </c:pt>
                <c:pt idx="148">
                  <c:v>2827008</c:v>
                </c:pt>
                <c:pt idx="149">
                  <c:v>2845128</c:v>
                </c:pt>
                <c:pt idx="150">
                  <c:v>2863248</c:v>
                </c:pt>
                <c:pt idx="151">
                  <c:v>2881368</c:v>
                </c:pt>
                <c:pt idx="152">
                  <c:v>2899488</c:v>
                </c:pt>
                <c:pt idx="153">
                  <c:v>2917608</c:v>
                </c:pt>
                <c:pt idx="154">
                  <c:v>2935728</c:v>
                </c:pt>
                <c:pt idx="155">
                  <c:v>2953848</c:v>
                </c:pt>
                <c:pt idx="156">
                  <c:v>2971968</c:v>
                </c:pt>
                <c:pt idx="157">
                  <c:v>2990088</c:v>
                </c:pt>
                <c:pt idx="158">
                  <c:v>3008208</c:v>
                </c:pt>
                <c:pt idx="159">
                  <c:v>3026328</c:v>
                </c:pt>
                <c:pt idx="160">
                  <c:v>3044448</c:v>
                </c:pt>
                <c:pt idx="161">
                  <c:v>3062568</c:v>
                </c:pt>
                <c:pt idx="162">
                  <c:v>3080688</c:v>
                </c:pt>
                <c:pt idx="163">
                  <c:v>3098808</c:v>
                </c:pt>
                <c:pt idx="164">
                  <c:v>3116928</c:v>
                </c:pt>
                <c:pt idx="165">
                  <c:v>3135048</c:v>
                </c:pt>
                <c:pt idx="166">
                  <c:v>3153168</c:v>
                </c:pt>
                <c:pt idx="167">
                  <c:v>3171288</c:v>
                </c:pt>
                <c:pt idx="168">
                  <c:v>3189408</c:v>
                </c:pt>
                <c:pt idx="169">
                  <c:v>3207528</c:v>
                </c:pt>
                <c:pt idx="170">
                  <c:v>3225648</c:v>
                </c:pt>
                <c:pt idx="171">
                  <c:v>3243768</c:v>
                </c:pt>
                <c:pt idx="172">
                  <c:v>3261888</c:v>
                </c:pt>
                <c:pt idx="173">
                  <c:v>3280008</c:v>
                </c:pt>
                <c:pt idx="174">
                  <c:v>3298128</c:v>
                </c:pt>
                <c:pt idx="175">
                  <c:v>3316248</c:v>
                </c:pt>
                <c:pt idx="176">
                  <c:v>3334368</c:v>
                </c:pt>
                <c:pt idx="177">
                  <c:v>3352488</c:v>
                </c:pt>
                <c:pt idx="178">
                  <c:v>3370608</c:v>
                </c:pt>
                <c:pt idx="179">
                  <c:v>3388728</c:v>
                </c:pt>
                <c:pt idx="180">
                  <c:v>3406848</c:v>
                </c:pt>
                <c:pt idx="181">
                  <c:v>3424968</c:v>
                </c:pt>
                <c:pt idx="182">
                  <c:v>3443088</c:v>
                </c:pt>
                <c:pt idx="183">
                  <c:v>3461208</c:v>
                </c:pt>
                <c:pt idx="184">
                  <c:v>3479328</c:v>
                </c:pt>
                <c:pt idx="185">
                  <c:v>3497448</c:v>
                </c:pt>
                <c:pt idx="186">
                  <c:v>3515568</c:v>
                </c:pt>
                <c:pt idx="187">
                  <c:v>3533688</c:v>
                </c:pt>
                <c:pt idx="188">
                  <c:v>3551808</c:v>
                </c:pt>
                <c:pt idx="189">
                  <c:v>3569928</c:v>
                </c:pt>
                <c:pt idx="190">
                  <c:v>3588048</c:v>
                </c:pt>
                <c:pt idx="191">
                  <c:v>3606168</c:v>
                </c:pt>
                <c:pt idx="192">
                  <c:v>3624288</c:v>
                </c:pt>
                <c:pt idx="193">
                  <c:v>3642408</c:v>
                </c:pt>
                <c:pt idx="194">
                  <c:v>3660528</c:v>
                </c:pt>
                <c:pt idx="195">
                  <c:v>3678648</c:v>
                </c:pt>
                <c:pt idx="196">
                  <c:v>3696768</c:v>
                </c:pt>
                <c:pt idx="197">
                  <c:v>3714888</c:v>
                </c:pt>
                <c:pt idx="198">
                  <c:v>3733008</c:v>
                </c:pt>
                <c:pt idx="199">
                  <c:v>3751128</c:v>
                </c:pt>
                <c:pt idx="200">
                  <c:v>3769248</c:v>
                </c:pt>
                <c:pt idx="201">
                  <c:v>3787368</c:v>
                </c:pt>
                <c:pt idx="202">
                  <c:v>3805488</c:v>
                </c:pt>
                <c:pt idx="203">
                  <c:v>3823608</c:v>
                </c:pt>
                <c:pt idx="204">
                  <c:v>3841728</c:v>
                </c:pt>
                <c:pt idx="205">
                  <c:v>3859848</c:v>
                </c:pt>
                <c:pt idx="206">
                  <c:v>3877968</c:v>
                </c:pt>
                <c:pt idx="207">
                  <c:v>3896088</c:v>
                </c:pt>
                <c:pt idx="208">
                  <c:v>3914208</c:v>
                </c:pt>
                <c:pt idx="209">
                  <c:v>3932328</c:v>
                </c:pt>
                <c:pt idx="210">
                  <c:v>3950448</c:v>
                </c:pt>
                <c:pt idx="211">
                  <c:v>3968568</c:v>
                </c:pt>
                <c:pt idx="212">
                  <c:v>3986688</c:v>
                </c:pt>
                <c:pt idx="213">
                  <c:v>4004808</c:v>
                </c:pt>
                <c:pt idx="214">
                  <c:v>4022928</c:v>
                </c:pt>
                <c:pt idx="215">
                  <c:v>4041048</c:v>
                </c:pt>
                <c:pt idx="216">
                  <c:v>4059168</c:v>
                </c:pt>
                <c:pt idx="217">
                  <c:v>4077288</c:v>
                </c:pt>
                <c:pt idx="218">
                  <c:v>4095408</c:v>
                </c:pt>
                <c:pt idx="219">
                  <c:v>4113528</c:v>
                </c:pt>
                <c:pt idx="220">
                  <c:v>4131648</c:v>
                </c:pt>
                <c:pt idx="221">
                  <c:v>4149768</c:v>
                </c:pt>
                <c:pt idx="222">
                  <c:v>4167888</c:v>
                </c:pt>
                <c:pt idx="223">
                  <c:v>4186008</c:v>
                </c:pt>
                <c:pt idx="224">
                  <c:v>4204128</c:v>
                </c:pt>
                <c:pt idx="225">
                  <c:v>4222248</c:v>
                </c:pt>
                <c:pt idx="226">
                  <c:v>4240368</c:v>
                </c:pt>
                <c:pt idx="227">
                  <c:v>4258488</c:v>
                </c:pt>
                <c:pt idx="228">
                  <c:v>4276608</c:v>
                </c:pt>
                <c:pt idx="229">
                  <c:v>4294728</c:v>
                </c:pt>
                <c:pt idx="230">
                  <c:v>4312848</c:v>
                </c:pt>
                <c:pt idx="231">
                  <c:v>4330968</c:v>
                </c:pt>
                <c:pt idx="232">
                  <c:v>4349088</c:v>
                </c:pt>
                <c:pt idx="233">
                  <c:v>4367208</c:v>
                </c:pt>
                <c:pt idx="234">
                  <c:v>4385328</c:v>
                </c:pt>
                <c:pt idx="235">
                  <c:v>4403448</c:v>
                </c:pt>
                <c:pt idx="236">
                  <c:v>4421568</c:v>
                </c:pt>
                <c:pt idx="237">
                  <c:v>4439688</c:v>
                </c:pt>
                <c:pt idx="238">
                  <c:v>4457808</c:v>
                </c:pt>
                <c:pt idx="239">
                  <c:v>4475928</c:v>
                </c:pt>
                <c:pt idx="240">
                  <c:v>4494048</c:v>
                </c:pt>
                <c:pt idx="241">
                  <c:v>4512168</c:v>
                </c:pt>
                <c:pt idx="242">
                  <c:v>4530288</c:v>
                </c:pt>
                <c:pt idx="243">
                  <c:v>4548408</c:v>
                </c:pt>
                <c:pt idx="244">
                  <c:v>4566528</c:v>
                </c:pt>
                <c:pt idx="245">
                  <c:v>4584648</c:v>
                </c:pt>
                <c:pt idx="246">
                  <c:v>4602768</c:v>
                </c:pt>
                <c:pt idx="247">
                  <c:v>4620888</c:v>
                </c:pt>
                <c:pt idx="248">
                  <c:v>4639008</c:v>
                </c:pt>
                <c:pt idx="249">
                  <c:v>4657128</c:v>
                </c:pt>
                <c:pt idx="250">
                  <c:v>4675248</c:v>
                </c:pt>
                <c:pt idx="251">
                  <c:v>4693368</c:v>
                </c:pt>
                <c:pt idx="252">
                  <c:v>4711488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AA-4ED6-8C68-33F28E1FB89C}"/>
            </c:ext>
          </c:extLst>
        </c:ser>
        <c:ser>
          <c:idx val="1"/>
          <c:order val="1"/>
          <c:tx>
            <c:strRef>
              <c:f>'Таблица значений'!$E$32</c:f>
              <c:strCache>
                <c:ptCount val="1"/>
                <c:pt idx="0">
                  <c:v>Сумма страховых взносов по ставкам после 01.04.2020 года
гр.5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'Таблица значений'!$A$33:$A$285</c:f>
              <c:numCache>
                <c:formatCode>#\ ##0\ "₽"</c:formatCode>
                <c:ptCount val="253"/>
                <c:pt idx="0">
                  <c:v>10000</c:v>
                </c:pt>
                <c:pt idx="1">
                  <c:v>12130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76000</c:v>
                </c:pt>
                <c:pt idx="9">
                  <c:v>77000</c:v>
                </c:pt>
                <c:pt idx="10">
                  <c:v>80000</c:v>
                </c:pt>
                <c:pt idx="11">
                  <c:v>90000</c:v>
                </c:pt>
                <c:pt idx="12">
                  <c:v>100000</c:v>
                </c:pt>
                <c:pt idx="13">
                  <c:v>110000</c:v>
                </c:pt>
                <c:pt idx="14">
                  <c:v>120000</c:v>
                </c:pt>
                <c:pt idx="15">
                  <c:v>130000</c:v>
                </c:pt>
                <c:pt idx="16">
                  <c:v>140000</c:v>
                </c:pt>
                <c:pt idx="17">
                  <c:v>150000</c:v>
                </c:pt>
                <c:pt idx="18">
                  <c:v>160000</c:v>
                </c:pt>
                <c:pt idx="19">
                  <c:v>170000</c:v>
                </c:pt>
                <c:pt idx="20">
                  <c:v>180000</c:v>
                </c:pt>
                <c:pt idx="21">
                  <c:v>190000</c:v>
                </c:pt>
                <c:pt idx="22">
                  <c:v>200000</c:v>
                </c:pt>
                <c:pt idx="23">
                  <c:v>210000</c:v>
                </c:pt>
                <c:pt idx="24">
                  <c:v>220000</c:v>
                </c:pt>
                <c:pt idx="25">
                  <c:v>230000</c:v>
                </c:pt>
                <c:pt idx="26">
                  <c:v>240000</c:v>
                </c:pt>
                <c:pt idx="27">
                  <c:v>250000</c:v>
                </c:pt>
                <c:pt idx="28">
                  <c:v>260000</c:v>
                </c:pt>
                <c:pt idx="29">
                  <c:v>270000</c:v>
                </c:pt>
                <c:pt idx="30">
                  <c:v>280000</c:v>
                </c:pt>
                <c:pt idx="31">
                  <c:v>290000</c:v>
                </c:pt>
                <c:pt idx="32">
                  <c:v>300000</c:v>
                </c:pt>
                <c:pt idx="33">
                  <c:v>310000</c:v>
                </c:pt>
                <c:pt idx="34">
                  <c:v>320000</c:v>
                </c:pt>
                <c:pt idx="35">
                  <c:v>330000</c:v>
                </c:pt>
                <c:pt idx="36">
                  <c:v>340000</c:v>
                </c:pt>
                <c:pt idx="37">
                  <c:v>350000</c:v>
                </c:pt>
                <c:pt idx="38">
                  <c:v>360000</c:v>
                </c:pt>
                <c:pt idx="39">
                  <c:v>370000</c:v>
                </c:pt>
                <c:pt idx="40">
                  <c:v>380000</c:v>
                </c:pt>
                <c:pt idx="41">
                  <c:v>390000</c:v>
                </c:pt>
                <c:pt idx="42">
                  <c:v>400000</c:v>
                </c:pt>
                <c:pt idx="43">
                  <c:v>410000</c:v>
                </c:pt>
                <c:pt idx="44">
                  <c:v>420000</c:v>
                </c:pt>
                <c:pt idx="45">
                  <c:v>430000</c:v>
                </c:pt>
                <c:pt idx="46">
                  <c:v>440000</c:v>
                </c:pt>
                <c:pt idx="47">
                  <c:v>450000</c:v>
                </c:pt>
                <c:pt idx="48">
                  <c:v>460000</c:v>
                </c:pt>
                <c:pt idx="49">
                  <c:v>470000</c:v>
                </c:pt>
                <c:pt idx="50">
                  <c:v>480000</c:v>
                </c:pt>
                <c:pt idx="51">
                  <c:v>490000</c:v>
                </c:pt>
                <c:pt idx="52">
                  <c:v>500000</c:v>
                </c:pt>
                <c:pt idx="53">
                  <c:v>510000</c:v>
                </c:pt>
                <c:pt idx="54">
                  <c:v>520000</c:v>
                </c:pt>
                <c:pt idx="55">
                  <c:v>530000</c:v>
                </c:pt>
                <c:pt idx="56">
                  <c:v>540000</c:v>
                </c:pt>
                <c:pt idx="57">
                  <c:v>550000</c:v>
                </c:pt>
                <c:pt idx="58">
                  <c:v>560000</c:v>
                </c:pt>
                <c:pt idx="59">
                  <c:v>570000</c:v>
                </c:pt>
                <c:pt idx="60">
                  <c:v>580000</c:v>
                </c:pt>
                <c:pt idx="61">
                  <c:v>590000</c:v>
                </c:pt>
                <c:pt idx="62">
                  <c:v>600000</c:v>
                </c:pt>
                <c:pt idx="63">
                  <c:v>610000</c:v>
                </c:pt>
                <c:pt idx="64">
                  <c:v>620000</c:v>
                </c:pt>
                <c:pt idx="65">
                  <c:v>630000</c:v>
                </c:pt>
                <c:pt idx="66">
                  <c:v>640000</c:v>
                </c:pt>
                <c:pt idx="67">
                  <c:v>650000</c:v>
                </c:pt>
                <c:pt idx="68">
                  <c:v>660000</c:v>
                </c:pt>
                <c:pt idx="69">
                  <c:v>670000</c:v>
                </c:pt>
                <c:pt idx="70">
                  <c:v>680000</c:v>
                </c:pt>
                <c:pt idx="71">
                  <c:v>690000</c:v>
                </c:pt>
                <c:pt idx="72">
                  <c:v>700000</c:v>
                </c:pt>
                <c:pt idx="73">
                  <c:v>710000</c:v>
                </c:pt>
                <c:pt idx="74">
                  <c:v>720000</c:v>
                </c:pt>
                <c:pt idx="75">
                  <c:v>730000</c:v>
                </c:pt>
                <c:pt idx="76">
                  <c:v>740000</c:v>
                </c:pt>
                <c:pt idx="77">
                  <c:v>750000</c:v>
                </c:pt>
                <c:pt idx="78">
                  <c:v>760000</c:v>
                </c:pt>
                <c:pt idx="79">
                  <c:v>770000</c:v>
                </c:pt>
                <c:pt idx="80">
                  <c:v>780000</c:v>
                </c:pt>
                <c:pt idx="81">
                  <c:v>790000</c:v>
                </c:pt>
                <c:pt idx="82">
                  <c:v>800000</c:v>
                </c:pt>
                <c:pt idx="83">
                  <c:v>810000</c:v>
                </c:pt>
                <c:pt idx="84">
                  <c:v>820000</c:v>
                </c:pt>
                <c:pt idx="85">
                  <c:v>830000</c:v>
                </c:pt>
                <c:pt idx="86">
                  <c:v>840000</c:v>
                </c:pt>
                <c:pt idx="87">
                  <c:v>850000</c:v>
                </c:pt>
                <c:pt idx="88">
                  <c:v>860000</c:v>
                </c:pt>
                <c:pt idx="89">
                  <c:v>870000</c:v>
                </c:pt>
                <c:pt idx="90">
                  <c:v>880000</c:v>
                </c:pt>
                <c:pt idx="91">
                  <c:v>890000</c:v>
                </c:pt>
                <c:pt idx="92">
                  <c:v>900000</c:v>
                </c:pt>
                <c:pt idx="93">
                  <c:v>910000</c:v>
                </c:pt>
                <c:pt idx="94">
                  <c:v>920000</c:v>
                </c:pt>
                <c:pt idx="95">
                  <c:v>930000</c:v>
                </c:pt>
                <c:pt idx="96">
                  <c:v>940000</c:v>
                </c:pt>
                <c:pt idx="97">
                  <c:v>950000</c:v>
                </c:pt>
                <c:pt idx="98">
                  <c:v>960000</c:v>
                </c:pt>
                <c:pt idx="99">
                  <c:v>970000</c:v>
                </c:pt>
                <c:pt idx="100">
                  <c:v>980000</c:v>
                </c:pt>
                <c:pt idx="101">
                  <c:v>990000</c:v>
                </c:pt>
                <c:pt idx="102">
                  <c:v>1000000</c:v>
                </c:pt>
                <c:pt idx="103">
                  <c:v>1010000</c:v>
                </c:pt>
                <c:pt idx="104">
                  <c:v>1020000</c:v>
                </c:pt>
                <c:pt idx="105">
                  <c:v>1030000</c:v>
                </c:pt>
                <c:pt idx="106">
                  <c:v>1040000</c:v>
                </c:pt>
                <c:pt idx="107">
                  <c:v>1050000</c:v>
                </c:pt>
                <c:pt idx="108">
                  <c:v>1060000</c:v>
                </c:pt>
                <c:pt idx="109">
                  <c:v>1070000</c:v>
                </c:pt>
                <c:pt idx="110">
                  <c:v>1080000</c:v>
                </c:pt>
                <c:pt idx="111">
                  <c:v>1090000</c:v>
                </c:pt>
                <c:pt idx="112">
                  <c:v>1100000</c:v>
                </c:pt>
                <c:pt idx="113">
                  <c:v>1110000</c:v>
                </c:pt>
                <c:pt idx="114">
                  <c:v>1120000</c:v>
                </c:pt>
                <c:pt idx="115">
                  <c:v>1130000</c:v>
                </c:pt>
                <c:pt idx="116">
                  <c:v>1140000</c:v>
                </c:pt>
                <c:pt idx="117">
                  <c:v>1150000</c:v>
                </c:pt>
                <c:pt idx="118">
                  <c:v>1160000</c:v>
                </c:pt>
                <c:pt idx="119">
                  <c:v>1170000</c:v>
                </c:pt>
                <c:pt idx="120">
                  <c:v>1180000</c:v>
                </c:pt>
                <c:pt idx="121">
                  <c:v>1190000</c:v>
                </c:pt>
                <c:pt idx="122">
                  <c:v>1200000</c:v>
                </c:pt>
                <c:pt idx="123">
                  <c:v>1210000</c:v>
                </c:pt>
                <c:pt idx="124">
                  <c:v>1220000</c:v>
                </c:pt>
                <c:pt idx="125">
                  <c:v>1230000</c:v>
                </c:pt>
                <c:pt idx="126">
                  <c:v>1240000</c:v>
                </c:pt>
                <c:pt idx="127">
                  <c:v>1250000</c:v>
                </c:pt>
                <c:pt idx="128">
                  <c:v>1260000</c:v>
                </c:pt>
                <c:pt idx="129">
                  <c:v>1270000</c:v>
                </c:pt>
                <c:pt idx="130">
                  <c:v>1280000</c:v>
                </c:pt>
                <c:pt idx="131">
                  <c:v>1290000</c:v>
                </c:pt>
                <c:pt idx="132">
                  <c:v>1300000</c:v>
                </c:pt>
                <c:pt idx="133">
                  <c:v>1310000</c:v>
                </c:pt>
                <c:pt idx="134">
                  <c:v>1320000</c:v>
                </c:pt>
                <c:pt idx="135">
                  <c:v>1330000</c:v>
                </c:pt>
                <c:pt idx="136">
                  <c:v>1340000</c:v>
                </c:pt>
                <c:pt idx="137">
                  <c:v>1350000</c:v>
                </c:pt>
                <c:pt idx="138">
                  <c:v>1360000</c:v>
                </c:pt>
                <c:pt idx="139">
                  <c:v>1370000</c:v>
                </c:pt>
                <c:pt idx="140">
                  <c:v>1380000</c:v>
                </c:pt>
                <c:pt idx="141">
                  <c:v>1390000</c:v>
                </c:pt>
                <c:pt idx="142">
                  <c:v>1400000</c:v>
                </c:pt>
                <c:pt idx="143">
                  <c:v>1410000</c:v>
                </c:pt>
                <c:pt idx="144">
                  <c:v>1420000</c:v>
                </c:pt>
                <c:pt idx="145">
                  <c:v>1430000</c:v>
                </c:pt>
                <c:pt idx="146">
                  <c:v>1440000</c:v>
                </c:pt>
                <c:pt idx="147">
                  <c:v>1450000</c:v>
                </c:pt>
                <c:pt idx="148">
                  <c:v>1460000</c:v>
                </c:pt>
                <c:pt idx="149">
                  <c:v>1470000</c:v>
                </c:pt>
                <c:pt idx="150">
                  <c:v>1480000</c:v>
                </c:pt>
                <c:pt idx="151">
                  <c:v>1490000</c:v>
                </c:pt>
                <c:pt idx="152">
                  <c:v>1500000</c:v>
                </c:pt>
                <c:pt idx="153">
                  <c:v>1510000</c:v>
                </c:pt>
                <c:pt idx="154">
                  <c:v>1520000</c:v>
                </c:pt>
                <c:pt idx="155">
                  <c:v>1530000</c:v>
                </c:pt>
                <c:pt idx="156">
                  <c:v>1540000</c:v>
                </c:pt>
                <c:pt idx="157">
                  <c:v>1550000</c:v>
                </c:pt>
                <c:pt idx="158">
                  <c:v>1560000</c:v>
                </c:pt>
                <c:pt idx="159">
                  <c:v>1570000</c:v>
                </c:pt>
                <c:pt idx="160">
                  <c:v>1580000</c:v>
                </c:pt>
                <c:pt idx="161">
                  <c:v>1590000</c:v>
                </c:pt>
                <c:pt idx="162">
                  <c:v>1600000</c:v>
                </c:pt>
                <c:pt idx="163">
                  <c:v>1610000</c:v>
                </c:pt>
                <c:pt idx="164">
                  <c:v>1620000</c:v>
                </c:pt>
                <c:pt idx="165">
                  <c:v>1630000</c:v>
                </c:pt>
                <c:pt idx="166">
                  <c:v>1640000</c:v>
                </c:pt>
                <c:pt idx="167">
                  <c:v>1650000</c:v>
                </c:pt>
                <c:pt idx="168">
                  <c:v>1660000</c:v>
                </c:pt>
                <c:pt idx="169">
                  <c:v>1670000</c:v>
                </c:pt>
                <c:pt idx="170">
                  <c:v>1680000</c:v>
                </c:pt>
                <c:pt idx="171">
                  <c:v>1690000</c:v>
                </c:pt>
                <c:pt idx="172">
                  <c:v>1700000</c:v>
                </c:pt>
                <c:pt idx="173">
                  <c:v>1710000</c:v>
                </c:pt>
                <c:pt idx="174">
                  <c:v>1720000</c:v>
                </c:pt>
                <c:pt idx="175">
                  <c:v>1730000</c:v>
                </c:pt>
                <c:pt idx="176">
                  <c:v>1740000</c:v>
                </c:pt>
                <c:pt idx="177">
                  <c:v>1750000</c:v>
                </c:pt>
                <c:pt idx="178">
                  <c:v>1760000</c:v>
                </c:pt>
                <c:pt idx="179">
                  <c:v>1770000</c:v>
                </c:pt>
                <c:pt idx="180">
                  <c:v>1780000</c:v>
                </c:pt>
                <c:pt idx="181">
                  <c:v>1790000</c:v>
                </c:pt>
                <c:pt idx="182">
                  <c:v>1800000</c:v>
                </c:pt>
                <c:pt idx="183">
                  <c:v>1810000</c:v>
                </c:pt>
                <c:pt idx="184">
                  <c:v>1820000</c:v>
                </c:pt>
                <c:pt idx="185">
                  <c:v>1830000</c:v>
                </c:pt>
                <c:pt idx="186">
                  <c:v>1840000</c:v>
                </c:pt>
                <c:pt idx="187">
                  <c:v>1850000</c:v>
                </c:pt>
                <c:pt idx="188">
                  <c:v>1860000</c:v>
                </c:pt>
                <c:pt idx="189">
                  <c:v>1870000</c:v>
                </c:pt>
                <c:pt idx="190">
                  <c:v>1880000</c:v>
                </c:pt>
                <c:pt idx="191">
                  <c:v>1890000</c:v>
                </c:pt>
                <c:pt idx="192">
                  <c:v>1900000</c:v>
                </c:pt>
                <c:pt idx="193">
                  <c:v>1910000</c:v>
                </c:pt>
                <c:pt idx="194">
                  <c:v>1920000</c:v>
                </c:pt>
                <c:pt idx="195">
                  <c:v>1930000</c:v>
                </c:pt>
                <c:pt idx="196">
                  <c:v>1940000</c:v>
                </c:pt>
                <c:pt idx="197">
                  <c:v>1950000</c:v>
                </c:pt>
                <c:pt idx="198">
                  <c:v>1960000</c:v>
                </c:pt>
                <c:pt idx="199">
                  <c:v>1970000</c:v>
                </c:pt>
                <c:pt idx="200">
                  <c:v>1980000</c:v>
                </c:pt>
                <c:pt idx="201">
                  <c:v>1990000</c:v>
                </c:pt>
                <c:pt idx="202">
                  <c:v>2000000</c:v>
                </c:pt>
                <c:pt idx="203">
                  <c:v>2010000</c:v>
                </c:pt>
                <c:pt idx="204">
                  <c:v>2020000</c:v>
                </c:pt>
                <c:pt idx="205">
                  <c:v>2030000</c:v>
                </c:pt>
                <c:pt idx="206">
                  <c:v>2040000</c:v>
                </c:pt>
                <c:pt idx="207">
                  <c:v>2050000</c:v>
                </c:pt>
                <c:pt idx="208">
                  <c:v>2060000</c:v>
                </c:pt>
                <c:pt idx="209">
                  <c:v>2070000</c:v>
                </c:pt>
                <c:pt idx="210">
                  <c:v>2080000</c:v>
                </c:pt>
                <c:pt idx="211">
                  <c:v>2090000</c:v>
                </c:pt>
                <c:pt idx="212">
                  <c:v>2100000</c:v>
                </c:pt>
                <c:pt idx="213">
                  <c:v>2110000</c:v>
                </c:pt>
                <c:pt idx="214">
                  <c:v>2120000</c:v>
                </c:pt>
                <c:pt idx="215">
                  <c:v>2130000</c:v>
                </c:pt>
                <c:pt idx="216">
                  <c:v>2140000</c:v>
                </c:pt>
                <c:pt idx="217">
                  <c:v>2150000</c:v>
                </c:pt>
                <c:pt idx="218">
                  <c:v>2160000</c:v>
                </c:pt>
                <c:pt idx="219">
                  <c:v>2170000</c:v>
                </c:pt>
                <c:pt idx="220">
                  <c:v>2180000</c:v>
                </c:pt>
                <c:pt idx="221">
                  <c:v>2190000</c:v>
                </c:pt>
                <c:pt idx="222">
                  <c:v>2200000</c:v>
                </c:pt>
                <c:pt idx="223">
                  <c:v>2210000</c:v>
                </c:pt>
                <c:pt idx="224">
                  <c:v>2220000</c:v>
                </c:pt>
                <c:pt idx="225">
                  <c:v>2230000</c:v>
                </c:pt>
                <c:pt idx="226">
                  <c:v>2240000</c:v>
                </c:pt>
                <c:pt idx="227">
                  <c:v>2250000</c:v>
                </c:pt>
                <c:pt idx="228">
                  <c:v>2260000</c:v>
                </c:pt>
                <c:pt idx="229">
                  <c:v>2270000</c:v>
                </c:pt>
                <c:pt idx="230">
                  <c:v>2280000</c:v>
                </c:pt>
                <c:pt idx="231">
                  <c:v>2290000</c:v>
                </c:pt>
                <c:pt idx="232">
                  <c:v>2300000</c:v>
                </c:pt>
                <c:pt idx="233">
                  <c:v>2310000</c:v>
                </c:pt>
                <c:pt idx="234">
                  <c:v>2320000</c:v>
                </c:pt>
                <c:pt idx="235">
                  <c:v>2330000</c:v>
                </c:pt>
                <c:pt idx="236">
                  <c:v>2340000</c:v>
                </c:pt>
                <c:pt idx="237">
                  <c:v>2350000</c:v>
                </c:pt>
                <c:pt idx="238">
                  <c:v>2360000</c:v>
                </c:pt>
                <c:pt idx="239">
                  <c:v>2370000</c:v>
                </c:pt>
                <c:pt idx="240">
                  <c:v>2380000</c:v>
                </c:pt>
                <c:pt idx="241">
                  <c:v>2390000</c:v>
                </c:pt>
                <c:pt idx="242">
                  <c:v>2400000</c:v>
                </c:pt>
                <c:pt idx="243">
                  <c:v>2410000</c:v>
                </c:pt>
                <c:pt idx="244">
                  <c:v>2420000</c:v>
                </c:pt>
                <c:pt idx="245">
                  <c:v>2430000</c:v>
                </c:pt>
                <c:pt idx="246">
                  <c:v>2440000</c:v>
                </c:pt>
                <c:pt idx="247">
                  <c:v>2450000</c:v>
                </c:pt>
                <c:pt idx="248">
                  <c:v>2460000</c:v>
                </c:pt>
                <c:pt idx="249">
                  <c:v>2470000</c:v>
                </c:pt>
                <c:pt idx="250">
                  <c:v>2480000</c:v>
                </c:pt>
                <c:pt idx="251">
                  <c:v>2490000</c:v>
                </c:pt>
                <c:pt idx="252">
                  <c:v>2500000</c:v>
                </c:pt>
              </c:numCache>
            </c:numRef>
          </c:cat>
          <c:val>
            <c:numRef>
              <c:f>'Таблица значений'!$E$33:$E$285</c:f>
              <c:numCache>
                <c:formatCode>#\ ##0\ "₽"</c:formatCode>
                <c:ptCount val="253"/>
                <c:pt idx="0">
                  <c:v>36000</c:v>
                </c:pt>
                <c:pt idx="1">
                  <c:v>43668</c:v>
                </c:pt>
                <c:pt idx="2">
                  <c:v>57833.999999999993</c:v>
                </c:pt>
                <c:pt idx="3">
                  <c:v>75834</c:v>
                </c:pt>
                <c:pt idx="4">
                  <c:v>93834</c:v>
                </c:pt>
                <c:pt idx="5">
                  <c:v>111834</c:v>
                </c:pt>
                <c:pt idx="6">
                  <c:v>129834</c:v>
                </c:pt>
                <c:pt idx="7">
                  <c:v>147834</c:v>
                </c:pt>
                <c:pt idx="8">
                  <c:v>158634</c:v>
                </c:pt>
                <c:pt idx="9">
                  <c:v>160434</c:v>
                </c:pt>
                <c:pt idx="10">
                  <c:v>165834</c:v>
                </c:pt>
                <c:pt idx="11">
                  <c:v>183478.46</c:v>
                </c:pt>
                <c:pt idx="12">
                  <c:v>201126.69</c:v>
                </c:pt>
                <c:pt idx="13">
                  <c:v>218778.69</c:v>
                </c:pt>
                <c:pt idx="14">
                  <c:v>234971.32</c:v>
                </c:pt>
                <c:pt idx="15">
                  <c:v>251221.95</c:v>
                </c:pt>
                <c:pt idx="16">
                  <c:v>269163.95</c:v>
                </c:pt>
                <c:pt idx="17">
                  <c:v>285704.57999999996</c:v>
                </c:pt>
                <c:pt idx="18">
                  <c:v>303340.98</c:v>
                </c:pt>
                <c:pt idx="19">
                  <c:v>319900.98</c:v>
                </c:pt>
                <c:pt idx="20">
                  <c:v>337897.20999999996</c:v>
                </c:pt>
                <c:pt idx="21">
                  <c:v>354093.61</c:v>
                </c:pt>
                <c:pt idx="22">
                  <c:v>372093.61</c:v>
                </c:pt>
                <c:pt idx="23">
                  <c:v>390093.61</c:v>
                </c:pt>
                <c:pt idx="24">
                  <c:v>406638.00999999995</c:v>
                </c:pt>
                <c:pt idx="25">
                  <c:v>424286.24</c:v>
                </c:pt>
                <c:pt idx="26">
                  <c:v>442286.24</c:v>
                </c:pt>
                <c:pt idx="27">
                  <c:v>460286.24</c:v>
                </c:pt>
                <c:pt idx="28">
                  <c:v>476830.64</c:v>
                </c:pt>
                <c:pt idx="29">
                  <c:v>494830.64</c:v>
                </c:pt>
                <c:pt idx="30">
                  <c:v>512830.64</c:v>
                </c:pt>
                <c:pt idx="31">
                  <c:v>530830.64</c:v>
                </c:pt>
                <c:pt idx="32">
                  <c:v>548826.87</c:v>
                </c:pt>
                <c:pt idx="33">
                  <c:v>566478.87</c:v>
                </c:pt>
                <c:pt idx="34">
                  <c:v>584463.27</c:v>
                </c:pt>
                <c:pt idx="35">
                  <c:v>601023.27</c:v>
                </c:pt>
                <c:pt idx="36">
                  <c:v>619023.27</c:v>
                </c:pt>
                <c:pt idx="37">
                  <c:v>637023.27</c:v>
                </c:pt>
                <c:pt idx="38">
                  <c:v>655023.27</c:v>
                </c:pt>
                <c:pt idx="39">
                  <c:v>673023.27</c:v>
                </c:pt>
                <c:pt idx="40">
                  <c:v>691023.27</c:v>
                </c:pt>
                <c:pt idx="41">
                  <c:v>709023.27</c:v>
                </c:pt>
                <c:pt idx="42">
                  <c:v>727023.27</c:v>
                </c:pt>
                <c:pt idx="43">
                  <c:v>745023.27</c:v>
                </c:pt>
                <c:pt idx="44">
                  <c:v>763023.27</c:v>
                </c:pt>
                <c:pt idx="45">
                  <c:v>779807.66999999993</c:v>
                </c:pt>
                <c:pt idx="46">
                  <c:v>797567.67000000016</c:v>
                </c:pt>
                <c:pt idx="47">
                  <c:v>815563.90000000014</c:v>
                </c:pt>
                <c:pt idx="48">
                  <c:v>833215.90000000014</c:v>
                </c:pt>
                <c:pt idx="49">
                  <c:v>851215.90000000014</c:v>
                </c:pt>
                <c:pt idx="50">
                  <c:v>869215.90000000014</c:v>
                </c:pt>
                <c:pt idx="51">
                  <c:v>887215.90000000014</c:v>
                </c:pt>
                <c:pt idx="52">
                  <c:v>905215.90000000014</c:v>
                </c:pt>
                <c:pt idx="53">
                  <c:v>923215.90000000014</c:v>
                </c:pt>
                <c:pt idx="54">
                  <c:v>941215.90000000014</c:v>
                </c:pt>
                <c:pt idx="55">
                  <c:v>959215.90000000014</c:v>
                </c:pt>
                <c:pt idx="56">
                  <c:v>977215.90000000014</c:v>
                </c:pt>
                <c:pt idx="57">
                  <c:v>995215.90000000014</c:v>
                </c:pt>
                <c:pt idx="58">
                  <c:v>1013215.9000000001</c:v>
                </c:pt>
                <c:pt idx="59">
                  <c:v>1031215.9000000001</c:v>
                </c:pt>
                <c:pt idx="60">
                  <c:v>1049215.9000000001</c:v>
                </c:pt>
                <c:pt idx="61">
                  <c:v>1067215.9000000001</c:v>
                </c:pt>
                <c:pt idx="62">
                  <c:v>1085215.9000000001</c:v>
                </c:pt>
                <c:pt idx="63">
                  <c:v>1103215.9000000001</c:v>
                </c:pt>
                <c:pt idx="64">
                  <c:v>1121215.9000000001</c:v>
                </c:pt>
                <c:pt idx="65">
                  <c:v>1139215.9000000001</c:v>
                </c:pt>
                <c:pt idx="66">
                  <c:v>1157200.3</c:v>
                </c:pt>
                <c:pt idx="67">
                  <c:v>1173760.3</c:v>
                </c:pt>
                <c:pt idx="68">
                  <c:v>1191760.3</c:v>
                </c:pt>
                <c:pt idx="69">
                  <c:v>1209760.3</c:v>
                </c:pt>
                <c:pt idx="70">
                  <c:v>1227760.3</c:v>
                </c:pt>
                <c:pt idx="71">
                  <c:v>1245760.3</c:v>
                </c:pt>
                <c:pt idx="72">
                  <c:v>1263760.3</c:v>
                </c:pt>
                <c:pt idx="73">
                  <c:v>1281760.3</c:v>
                </c:pt>
                <c:pt idx="74">
                  <c:v>1299760.3</c:v>
                </c:pt>
                <c:pt idx="75">
                  <c:v>1317760.3</c:v>
                </c:pt>
                <c:pt idx="76">
                  <c:v>1335760.3</c:v>
                </c:pt>
                <c:pt idx="77">
                  <c:v>1353760.3</c:v>
                </c:pt>
                <c:pt idx="78">
                  <c:v>1371760.3</c:v>
                </c:pt>
                <c:pt idx="79">
                  <c:v>1389760.3</c:v>
                </c:pt>
                <c:pt idx="80">
                  <c:v>1407760.3</c:v>
                </c:pt>
                <c:pt idx="81">
                  <c:v>1425760.3</c:v>
                </c:pt>
                <c:pt idx="82">
                  <c:v>1443760.3</c:v>
                </c:pt>
                <c:pt idx="83">
                  <c:v>1461760.3</c:v>
                </c:pt>
                <c:pt idx="84">
                  <c:v>1479760.3</c:v>
                </c:pt>
                <c:pt idx="85">
                  <c:v>1497760.3</c:v>
                </c:pt>
                <c:pt idx="86">
                  <c:v>1515760.3</c:v>
                </c:pt>
                <c:pt idx="87">
                  <c:v>1533760.3</c:v>
                </c:pt>
                <c:pt idx="88">
                  <c:v>1551760.3</c:v>
                </c:pt>
                <c:pt idx="89">
                  <c:v>1569760.3</c:v>
                </c:pt>
                <c:pt idx="90">
                  <c:v>1587760.3</c:v>
                </c:pt>
                <c:pt idx="91">
                  <c:v>1605760.3</c:v>
                </c:pt>
                <c:pt idx="92">
                  <c:v>1623756.53</c:v>
                </c:pt>
                <c:pt idx="93">
                  <c:v>1641466.53</c:v>
                </c:pt>
                <c:pt idx="94">
                  <c:v>1659408.53</c:v>
                </c:pt>
                <c:pt idx="95">
                  <c:v>1677408.53</c:v>
                </c:pt>
                <c:pt idx="96">
                  <c:v>1695408.53</c:v>
                </c:pt>
                <c:pt idx="97">
                  <c:v>1713408.53</c:v>
                </c:pt>
                <c:pt idx="98">
                  <c:v>1731408.53</c:v>
                </c:pt>
                <c:pt idx="99">
                  <c:v>1749408.53</c:v>
                </c:pt>
                <c:pt idx="100">
                  <c:v>1767408.53</c:v>
                </c:pt>
                <c:pt idx="101">
                  <c:v>1785408.53</c:v>
                </c:pt>
                <c:pt idx="102">
                  <c:v>1803408.53</c:v>
                </c:pt>
                <c:pt idx="103">
                  <c:v>1821408.53</c:v>
                </c:pt>
                <c:pt idx="104">
                  <c:v>1839408.53</c:v>
                </c:pt>
                <c:pt idx="105">
                  <c:v>1857408.53</c:v>
                </c:pt>
                <c:pt idx="106">
                  <c:v>1875408.53</c:v>
                </c:pt>
                <c:pt idx="107">
                  <c:v>1893408.53</c:v>
                </c:pt>
                <c:pt idx="108">
                  <c:v>1911408.53</c:v>
                </c:pt>
                <c:pt idx="109">
                  <c:v>1929408.53</c:v>
                </c:pt>
                <c:pt idx="110">
                  <c:v>1947408.53</c:v>
                </c:pt>
                <c:pt idx="111">
                  <c:v>1965408.53</c:v>
                </c:pt>
                <c:pt idx="112">
                  <c:v>1983408.53</c:v>
                </c:pt>
                <c:pt idx="113">
                  <c:v>2001408.53</c:v>
                </c:pt>
                <c:pt idx="114">
                  <c:v>2019408.53</c:v>
                </c:pt>
                <c:pt idx="115">
                  <c:v>2037408.53</c:v>
                </c:pt>
                <c:pt idx="116">
                  <c:v>2055408.53</c:v>
                </c:pt>
                <c:pt idx="117">
                  <c:v>2073408.53</c:v>
                </c:pt>
                <c:pt idx="118">
                  <c:v>2091408.53</c:v>
                </c:pt>
                <c:pt idx="119">
                  <c:v>2109408.5300000003</c:v>
                </c:pt>
                <c:pt idx="120">
                  <c:v>2127408.5300000003</c:v>
                </c:pt>
                <c:pt idx="121">
                  <c:v>2145408.5300000003</c:v>
                </c:pt>
                <c:pt idx="122">
                  <c:v>2163408.5300000003</c:v>
                </c:pt>
                <c:pt idx="123">
                  <c:v>2181408.5300000003</c:v>
                </c:pt>
                <c:pt idx="124">
                  <c:v>2199408.5300000003</c:v>
                </c:pt>
                <c:pt idx="125">
                  <c:v>2217408.5300000003</c:v>
                </c:pt>
                <c:pt idx="126">
                  <c:v>2235408.5300000003</c:v>
                </c:pt>
                <c:pt idx="127">
                  <c:v>2253408.5300000003</c:v>
                </c:pt>
                <c:pt idx="128">
                  <c:v>2271408.5300000003</c:v>
                </c:pt>
                <c:pt idx="129">
                  <c:v>2289408.5300000003</c:v>
                </c:pt>
                <c:pt idx="130">
                  <c:v>2307392.9300000002</c:v>
                </c:pt>
                <c:pt idx="131">
                  <c:v>2324192.9300000002</c:v>
                </c:pt>
                <c:pt idx="132">
                  <c:v>2341952.9300000002</c:v>
                </c:pt>
                <c:pt idx="133">
                  <c:v>2359952.9300000002</c:v>
                </c:pt>
                <c:pt idx="134">
                  <c:v>2377952.9300000002</c:v>
                </c:pt>
                <c:pt idx="135">
                  <c:v>2395952.9300000002</c:v>
                </c:pt>
                <c:pt idx="136">
                  <c:v>2413952.9300000002</c:v>
                </c:pt>
                <c:pt idx="137">
                  <c:v>2431952.9300000002</c:v>
                </c:pt>
                <c:pt idx="138">
                  <c:v>2449952.9300000002</c:v>
                </c:pt>
                <c:pt idx="139">
                  <c:v>2467952.9300000002</c:v>
                </c:pt>
                <c:pt idx="140">
                  <c:v>2485952.9300000002</c:v>
                </c:pt>
                <c:pt idx="141">
                  <c:v>2503952.9300000002</c:v>
                </c:pt>
                <c:pt idx="142">
                  <c:v>2521952.9300000002</c:v>
                </c:pt>
                <c:pt idx="143">
                  <c:v>2539952.9300000002</c:v>
                </c:pt>
                <c:pt idx="144">
                  <c:v>2557952.9300000002</c:v>
                </c:pt>
                <c:pt idx="145">
                  <c:v>2575952.9300000002</c:v>
                </c:pt>
                <c:pt idx="146">
                  <c:v>2593952.9300000002</c:v>
                </c:pt>
                <c:pt idx="147">
                  <c:v>2611952.9300000002</c:v>
                </c:pt>
                <c:pt idx="148">
                  <c:v>2629952.9300000002</c:v>
                </c:pt>
                <c:pt idx="149">
                  <c:v>2647952.9300000002</c:v>
                </c:pt>
                <c:pt idx="150">
                  <c:v>2665952.9300000002</c:v>
                </c:pt>
                <c:pt idx="151">
                  <c:v>2683952.9300000002</c:v>
                </c:pt>
                <c:pt idx="152">
                  <c:v>2701952.93</c:v>
                </c:pt>
                <c:pt idx="153">
                  <c:v>2719952.93</c:v>
                </c:pt>
                <c:pt idx="154">
                  <c:v>2737952.93</c:v>
                </c:pt>
                <c:pt idx="155">
                  <c:v>2755952.93</c:v>
                </c:pt>
                <c:pt idx="156">
                  <c:v>2773952.93</c:v>
                </c:pt>
                <c:pt idx="157">
                  <c:v>2791952.93</c:v>
                </c:pt>
                <c:pt idx="158">
                  <c:v>2809952.93</c:v>
                </c:pt>
                <c:pt idx="159">
                  <c:v>2827952.93</c:v>
                </c:pt>
                <c:pt idx="160">
                  <c:v>2845952.93</c:v>
                </c:pt>
                <c:pt idx="161">
                  <c:v>2863952.93</c:v>
                </c:pt>
                <c:pt idx="162">
                  <c:v>2881952.93</c:v>
                </c:pt>
                <c:pt idx="163">
                  <c:v>2899952.93</c:v>
                </c:pt>
                <c:pt idx="164">
                  <c:v>2917952.93</c:v>
                </c:pt>
                <c:pt idx="165">
                  <c:v>2935952.93</c:v>
                </c:pt>
                <c:pt idx="166">
                  <c:v>2953952.93</c:v>
                </c:pt>
                <c:pt idx="167">
                  <c:v>2971952.93</c:v>
                </c:pt>
                <c:pt idx="168">
                  <c:v>2989952.93</c:v>
                </c:pt>
                <c:pt idx="169">
                  <c:v>3007952.93</c:v>
                </c:pt>
                <c:pt idx="170">
                  <c:v>3025952.93</c:v>
                </c:pt>
                <c:pt idx="171">
                  <c:v>3043952.93</c:v>
                </c:pt>
                <c:pt idx="172">
                  <c:v>3061952.93</c:v>
                </c:pt>
                <c:pt idx="173">
                  <c:v>3079952.93</c:v>
                </c:pt>
                <c:pt idx="174">
                  <c:v>3097952.93</c:v>
                </c:pt>
                <c:pt idx="175">
                  <c:v>3115952.93</c:v>
                </c:pt>
                <c:pt idx="176">
                  <c:v>3133952.93</c:v>
                </c:pt>
                <c:pt idx="177">
                  <c:v>3151952.93</c:v>
                </c:pt>
                <c:pt idx="178">
                  <c:v>3169952.93</c:v>
                </c:pt>
                <c:pt idx="179">
                  <c:v>3187952.93</c:v>
                </c:pt>
                <c:pt idx="180">
                  <c:v>3205952.93</c:v>
                </c:pt>
                <c:pt idx="181">
                  <c:v>3223952.93</c:v>
                </c:pt>
                <c:pt idx="182">
                  <c:v>3241952.93</c:v>
                </c:pt>
                <c:pt idx="183">
                  <c:v>3259952.93</c:v>
                </c:pt>
                <c:pt idx="184">
                  <c:v>3277952.93</c:v>
                </c:pt>
                <c:pt idx="185">
                  <c:v>3295952.93</c:v>
                </c:pt>
                <c:pt idx="186">
                  <c:v>3313952.93</c:v>
                </c:pt>
                <c:pt idx="187">
                  <c:v>3331952.93</c:v>
                </c:pt>
                <c:pt idx="188">
                  <c:v>3349952.93</c:v>
                </c:pt>
                <c:pt idx="189">
                  <c:v>3367952.93</c:v>
                </c:pt>
                <c:pt idx="190">
                  <c:v>3385952.93</c:v>
                </c:pt>
                <c:pt idx="191">
                  <c:v>3403952.93</c:v>
                </c:pt>
                <c:pt idx="192">
                  <c:v>3421952.93</c:v>
                </c:pt>
                <c:pt idx="193">
                  <c:v>3439952.93</c:v>
                </c:pt>
                <c:pt idx="194">
                  <c:v>3457952.93</c:v>
                </c:pt>
                <c:pt idx="195">
                  <c:v>3475952.93</c:v>
                </c:pt>
                <c:pt idx="196">
                  <c:v>3493952.93</c:v>
                </c:pt>
                <c:pt idx="197">
                  <c:v>3511952.93</c:v>
                </c:pt>
                <c:pt idx="198">
                  <c:v>3529952.93</c:v>
                </c:pt>
                <c:pt idx="199">
                  <c:v>3547952.93</c:v>
                </c:pt>
                <c:pt idx="200">
                  <c:v>3565952.93</c:v>
                </c:pt>
                <c:pt idx="201">
                  <c:v>3583952.93</c:v>
                </c:pt>
                <c:pt idx="202">
                  <c:v>3601952.93</c:v>
                </c:pt>
                <c:pt idx="203">
                  <c:v>3619952.93</c:v>
                </c:pt>
                <c:pt idx="204">
                  <c:v>3637952.93</c:v>
                </c:pt>
                <c:pt idx="205">
                  <c:v>3655952.93</c:v>
                </c:pt>
                <c:pt idx="206">
                  <c:v>3673952.93</c:v>
                </c:pt>
                <c:pt idx="207">
                  <c:v>3691952.93</c:v>
                </c:pt>
                <c:pt idx="208">
                  <c:v>3709952.93</c:v>
                </c:pt>
                <c:pt idx="209">
                  <c:v>3727952.93</c:v>
                </c:pt>
                <c:pt idx="210">
                  <c:v>3745952.93</c:v>
                </c:pt>
                <c:pt idx="211">
                  <c:v>3763952.93</c:v>
                </c:pt>
                <c:pt idx="212">
                  <c:v>3781952.93</c:v>
                </c:pt>
                <c:pt idx="213">
                  <c:v>3799952.93</c:v>
                </c:pt>
                <c:pt idx="214">
                  <c:v>3817952.93</c:v>
                </c:pt>
                <c:pt idx="215">
                  <c:v>3835952.93</c:v>
                </c:pt>
                <c:pt idx="216">
                  <c:v>3853952.93</c:v>
                </c:pt>
                <c:pt idx="217">
                  <c:v>3871952.93</c:v>
                </c:pt>
                <c:pt idx="218">
                  <c:v>3889952.93</c:v>
                </c:pt>
                <c:pt idx="219">
                  <c:v>3907952.93</c:v>
                </c:pt>
                <c:pt idx="220">
                  <c:v>3925952.93</c:v>
                </c:pt>
                <c:pt idx="221">
                  <c:v>3943952.93</c:v>
                </c:pt>
                <c:pt idx="222">
                  <c:v>3961952.93</c:v>
                </c:pt>
                <c:pt idx="223">
                  <c:v>3979952.93</c:v>
                </c:pt>
                <c:pt idx="224">
                  <c:v>3997952.93</c:v>
                </c:pt>
                <c:pt idx="225">
                  <c:v>4015952.93</c:v>
                </c:pt>
                <c:pt idx="226">
                  <c:v>4033952.93</c:v>
                </c:pt>
                <c:pt idx="227">
                  <c:v>4051952.93</c:v>
                </c:pt>
                <c:pt idx="228">
                  <c:v>4069952.93</c:v>
                </c:pt>
                <c:pt idx="229">
                  <c:v>4087952.93</c:v>
                </c:pt>
                <c:pt idx="230">
                  <c:v>4105952.93</c:v>
                </c:pt>
                <c:pt idx="231">
                  <c:v>4123952.93</c:v>
                </c:pt>
                <c:pt idx="232">
                  <c:v>4141952.93</c:v>
                </c:pt>
                <c:pt idx="233">
                  <c:v>4159952.93</c:v>
                </c:pt>
                <c:pt idx="234">
                  <c:v>4177952.93</c:v>
                </c:pt>
                <c:pt idx="235">
                  <c:v>4195952.93</c:v>
                </c:pt>
                <c:pt idx="236">
                  <c:v>4213952.93</c:v>
                </c:pt>
                <c:pt idx="237">
                  <c:v>4231952.93</c:v>
                </c:pt>
                <c:pt idx="238">
                  <c:v>4249952.93</c:v>
                </c:pt>
                <c:pt idx="239">
                  <c:v>4267952.93</c:v>
                </c:pt>
                <c:pt idx="240">
                  <c:v>4285952.93</c:v>
                </c:pt>
                <c:pt idx="241">
                  <c:v>4303952.93</c:v>
                </c:pt>
                <c:pt idx="242">
                  <c:v>4321952.93</c:v>
                </c:pt>
                <c:pt idx="243">
                  <c:v>4339952.93</c:v>
                </c:pt>
                <c:pt idx="244">
                  <c:v>4357952.93</c:v>
                </c:pt>
                <c:pt idx="245">
                  <c:v>4375952.93</c:v>
                </c:pt>
                <c:pt idx="246">
                  <c:v>4393952.93</c:v>
                </c:pt>
                <c:pt idx="247">
                  <c:v>4411952.93</c:v>
                </c:pt>
                <c:pt idx="248">
                  <c:v>4429952.93</c:v>
                </c:pt>
                <c:pt idx="249">
                  <c:v>4447952.93</c:v>
                </c:pt>
                <c:pt idx="250">
                  <c:v>4465952.93</c:v>
                </c:pt>
                <c:pt idx="251">
                  <c:v>4483952.93</c:v>
                </c:pt>
                <c:pt idx="252">
                  <c:v>4501952.93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AA-4ED6-8C68-33F28E1FB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636136"/>
        <c:axId val="140641624"/>
      </c:lineChart>
      <c:catAx>
        <c:axId val="140636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месячное начисление</a:t>
                </a:r>
              </a:p>
              <a:p>
                <a:pPr>
                  <a:defRPr/>
                </a:pP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\ &quot;₽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41624"/>
        <c:crossesAt val="0"/>
        <c:auto val="0"/>
        <c:lblAlgn val="ctr"/>
        <c:lblOffset val="100"/>
        <c:noMultiLvlLbl val="0"/>
      </c:catAx>
      <c:valAx>
        <c:axId val="140641624"/>
        <c:scaling>
          <c:orientation val="minMax"/>
          <c:max val="5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Страховые взносы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.0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636136"/>
        <c:crosses val="autoZero"/>
        <c:crossBetween val="between"/>
        <c:majorUnit val="200000"/>
        <c:minorUnit val="5.000000000000001E-3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</c:dispUnitsLbl>
        </c:dispUnits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2700000" scaled="1"/>
        </a:gra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3145539906103287"/>
          <c:y val="0.14308860176917426"/>
          <c:w val="0.30598028932488025"/>
          <c:h val="0.1713826037968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7000">
          <a:schemeClr val="accent1">
            <a:lumMod val="45000"/>
            <a:lumOff val="55000"/>
          </a:schemeClr>
        </a:gs>
        <a:gs pos="85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27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657226</xdr:colOff>
      <xdr:row>29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771526</xdr:colOff>
      <xdr:row>0</xdr:row>
      <xdr:rowOff>0</xdr:rowOff>
    </xdr:from>
    <xdr:to>
      <xdr:col>8</xdr:col>
      <xdr:colOff>1200150</xdr:colOff>
      <xdr:row>30</xdr:row>
      <xdr:rowOff>9525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2:H285" totalsRowShown="0" headerRowDxfId="9" dataDxfId="8">
  <autoFilter ref="A32:H285"/>
  <tableColumns count="8">
    <tableColumn id="1" name="Месячный уровень заработной платы_x000a_гр.1" dataDxfId="7"/>
    <tableColumn id="2" name="Начисленная заработная плата за год _x000a_гр.2 = (гр.1*12)" dataDxfId="6"/>
    <tableColumn id="3" name="Сумма страховых взносов по ставкам до 01.04.2020 года_x000a_гр.3" dataDxfId="5"/>
    <tableColumn id="4" name="Доля страховых взносов по ставкам до 01.04.2020 года от начисленной заработной платы за год (эффективная ставка)_x000a_гр.4 = (гр.3/гр.2)" dataDxfId="4"/>
    <tableColumn id="5" name="Сумма страховых взносов по ставкам после 01.04.2020 года_x000a_гр.5" dataDxfId="3"/>
    <tableColumn id="6" name="Доля страховых взносов по ставкам после 01.04.2020 года от начисленной заработной платы за год (эффекивная ставка) _x000a_гр.6 = (гр.5/гр.2)" dataDxfId="2"/>
    <tableColumn id="7" name="Разница в сумме страховых взносов_x000a_гр.7 = гр.3 - гр.5" dataDxfId="1">
      <calculatedColumnFormula>Таблица1[[#This Row],[Сумма страховых взносов по ставкам до 01.04.2020 года
гр.3]]-Таблица1[[#This Row],[Сумма страховых взносов по ставкам после 01.04.2020 года
гр.5]]</calculatedColumnFormula>
    </tableColumn>
    <tableColumn id="8" name="Разница в доле страховых взносов_x000a_гр.8 = гр.4 - гр. 6" dataDxfId="0" dataCellStyle="Процентный">
      <calculatedColumnFormula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24"/>
  <sheetViews>
    <sheetView tabSelected="1" topLeftCell="A5" workbookViewId="0">
      <selection activeCell="AQ4" sqref="AQ4"/>
    </sheetView>
  </sheetViews>
  <sheetFormatPr defaultRowHeight="15" outlineLevelCol="1" x14ac:dyDescent="0.25"/>
  <cols>
    <col min="1" max="1" width="8.42578125" customWidth="1"/>
    <col min="2" max="2" width="20.42578125" customWidth="1"/>
    <col min="3" max="3" width="19" style="3" customWidth="1"/>
    <col min="4" max="15" width="10.42578125" style="1" hidden="1" customWidth="1" outlineLevel="1"/>
    <col min="16" max="16" width="12.42578125" style="1" hidden="1" customWidth="1" outlineLevel="1"/>
    <col min="17" max="17" width="12.42578125" style="1" customWidth="1" collapsed="1"/>
    <col min="18" max="18" width="12.42578125" style="1" customWidth="1"/>
    <col min="19" max="20" width="19.5703125" style="1" customWidth="1"/>
    <col min="21" max="21" width="9.140625" style="1"/>
    <col min="22" max="24" width="9.28515625" hidden="1" customWidth="1"/>
    <col min="25" max="25" width="10.140625" hidden="1" customWidth="1"/>
    <col min="26" max="28" width="9.28515625" hidden="1" customWidth="1"/>
    <col min="29" max="31" width="10.140625" hidden="1" customWidth="1"/>
    <col min="32" max="33" width="9.140625" hidden="1" customWidth="1"/>
    <col min="34" max="37" width="9.140625" customWidth="1"/>
    <col min="39" max="44" width="11" customWidth="1"/>
  </cols>
  <sheetData>
    <row r="1" spans="1:44" ht="18.75" thickBot="1" x14ac:dyDescent="0.3">
      <c r="A1" s="17" t="s">
        <v>22</v>
      </c>
      <c r="B1" s="4"/>
      <c r="C1" s="18">
        <v>35000</v>
      </c>
      <c r="E1" s="15"/>
      <c r="F1" s="24"/>
      <c r="G1" s="5"/>
      <c r="H1" s="5"/>
      <c r="I1" s="5"/>
      <c r="J1" s="5"/>
      <c r="K1" s="5"/>
      <c r="L1" s="5"/>
      <c r="M1" s="5"/>
      <c r="N1" s="5"/>
      <c r="O1" s="5"/>
      <c r="P1" s="5"/>
      <c r="T1" s="5"/>
      <c r="U1" s="5"/>
      <c r="W1" s="4"/>
      <c r="X1" s="4"/>
      <c r="Z1" s="4"/>
      <c r="AC1" s="4"/>
      <c r="AD1" s="4"/>
      <c r="AE1" s="4"/>
      <c r="AG1" t="s">
        <v>19</v>
      </c>
      <c r="AI1" s="36"/>
      <c r="AJ1" s="45"/>
      <c r="AK1" s="36"/>
      <c r="AL1" s="37"/>
      <c r="AM1" s="38"/>
      <c r="AN1" s="38"/>
      <c r="AO1" s="36"/>
      <c r="AP1" s="37"/>
      <c r="AQ1" s="36"/>
      <c r="AR1" s="37"/>
    </row>
    <row r="2" spans="1:44" ht="15.75" thickBot="1" x14ac:dyDescent="0.3">
      <c r="C2" s="16" t="s">
        <v>23</v>
      </c>
      <c r="P2" s="10"/>
      <c r="Q2" s="11"/>
      <c r="R2" s="11"/>
      <c r="S2" s="11"/>
      <c r="T2" s="11"/>
      <c r="U2" s="5"/>
      <c r="V2" t="s">
        <v>24</v>
      </c>
      <c r="W2" s="4"/>
      <c r="X2" s="4"/>
      <c r="Z2" s="4"/>
      <c r="AA2" s="4"/>
      <c r="AB2" s="4"/>
      <c r="AC2" s="4"/>
      <c r="AD2" s="4"/>
      <c r="AE2" s="4"/>
      <c r="AG2" t="s">
        <v>20</v>
      </c>
      <c r="AM2" s="39"/>
      <c r="AN2" s="38"/>
    </row>
    <row r="3" spans="1:44" ht="44.25" customHeight="1" thickBot="1" x14ac:dyDescent="0.3">
      <c r="A3" s="95" t="s">
        <v>0</v>
      </c>
      <c r="B3" s="96"/>
      <c r="C3" s="97"/>
      <c r="D3" s="12">
        <v>43831</v>
      </c>
      <c r="E3" s="12">
        <v>43862</v>
      </c>
      <c r="F3" s="12">
        <v>43891</v>
      </c>
      <c r="G3" s="12">
        <v>43922</v>
      </c>
      <c r="H3" s="12">
        <v>43952</v>
      </c>
      <c r="I3" s="12">
        <v>43983</v>
      </c>
      <c r="J3" s="12">
        <v>44013</v>
      </c>
      <c r="K3" s="12">
        <v>44044</v>
      </c>
      <c r="L3" s="12">
        <v>44075</v>
      </c>
      <c r="M3" s="12">
        <v>44105</v>
      </c>
      <c r="N3" s="12">
        <v>44136</v>
      </c>
      <c r="O3" s="12">
        <v>44166</v>
      </c>
      <c r="P3" s="13" t="s">
        <v>1</v>
      </c>
      <c r="Q3" s="79" t="s">
        <v>2</v>
      </c>
      <c r="R3" s="80"/>
      <c r="S3" s="81"/>
      <c r="T3" s="88" t="s">
        <v>28</v>
      </c>
      <c r="U3" s="5"/>
      <c r="V3" s="42">
        <v>43831</v>
      </c>
      <c r="W3" s="42">
        <v>43862</v>
      </c>
      <c r="X3" s="42">
        <v>43891</v>
      </c>
      <c r="Y3" s="42">
        <v>43922</v>
      </c>
      <c r="Z3" s="42">
        <v>43952</v>
      </c>
      <c r="AA3" s="42">
        <v>43983</v>
      </c>
      <c r="AB3" s="42">
        <v>44013</v>
      </c>
      <c r="AC3" s="42">
        <v>44044</v>
      </c>
      <c r="AD3" s="42">
        <v>44075</v>
      </c>
      <c r="AE3" s="42">
        <v>44105</v>
      </c>
      <c r="AF3" s="43">
        <v>44136</v>
      </c>
      <c r="AG3" s="43">
        <v>44166</v>
      </c>
    </row>
    <row r="4" spans="1:44" ht="15.75" thickBot="1" x14ac:dyDescent="0.3">
      <c r="A4" s="98" t="s">
        <v>3</v>
      </c>
      <c r="B4" s="99"/>
      <c r="C4" s="100"/>
      <c r="D4" s="25">
        <f t="shared" ref="D4:O4" si="0">$C1</f>
        <v>35000</v>
      </c>
      <c r="E4" s="25">
        <f t="shared" si="0"/>
        <v>35000</v>
      </c>
      <c r="F4" s="25">
        <f t="shared" si="0"/>
        <v>35000</v>
      </c>
      <c r="G4" s="25">
        <f t="shared" si="0"/>
        <v>35000</v>
      </c>
      <c r="H4" s="25">
        <f t="shared" si="0"/>
        <v>35000</v>
      </c>
      <c r="I4" s="25">
        <f t="shared" si="0"/>
        <v>35000</v>
      </c>
      <c r="J4" s="25">
        <f t="shared" si="0"/>
        <v>35000</v>
      </c>
      <c r="K4" s="25">
        <f t="shared" si="0"/>
        <v>35000</v>
      </c>
      <c r="L4" s="25">
        <f t="shared" si="0"/>
        <v>35000</v>
      </c>
      <c r="M4" s="25">
        <f t="shared" si="0"/>
        <v>35000</v>
      </c>
      <c r="N4" s="25">
        <f t="shared" si="0"/>
        <v>35000</v>
      </c>
      <c r="O4" s="25">
        <f t="shared" si="0"/>
        <v>35000</v>
      </c>
      <c r="P4" s="26">
        <f>SUM(D4:O4)</f>
        <v>420000</v>
      </c>
      <c r="Q4" s="82"/>
      <c r="R4" s="83"/>
      <c r="S4" s="84"/>
      <c r="T4" s="89"/>
      <c r="U4" s="5"/>
      <c r="V4" s="40">
        <f>D4</f>
        <v>35000</v>
      </c>
      <c r="W4" s="40">
        <f>V4+E4</f>
        <v>70000</v>
      </c>
      <c r="X4" s="40">
        <f t="shared" ref="X4:AG4" si="1">W4+F4</f>
        <v>105000</v>
      </c>
      <c r="Y4" s="40">
        <f t="shared" si="1"/>
        <v>140000</v>
      </c>
      <c r="Z4" s="40">
        <f t="shared" si="1"/>
        <v>175000</v>
      </c>
      <c r="AA4" s="40">
        <f t="shared" si="1"/>
        <v>210000</v>
      </c>
      <c r="AB4" s="40">
        <f t="shared" si="1"/>
        <v>245000</v>
      </c>
      <c r="AC4" s="40">
        <f t="shared" si="1"/>
        <v>280000</v>
      </c>
      <c r="AD4" s="40">
        <f t="shared" si="1"/>
        <v>315000</v>
      </c>
      <c r="AE4" s="40">
        <f t="shared" si="1"/>
        <v>350000</v>
      </c>
      <c r="AF4" s="2">
        <f t="shared" si="1"/>
        <v>385000</v>
      </c>
      <c r="AG4" s="2">
        <f t="shared" si="1"/>
        <v>420000</v>
      </c>
    </row>
    <row r="5" spans="1:44" ht="15.75" thickBot="1" x14ac:dyDescent="0.3">
      <c r="A5" s="76" t="s">
        <v>18</v>
      </c>
      <c r="B5" s="77"/>
      <c r="C5" s="78"/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14" t="s">
        <v>21</v>
      </c>
      <c r="Q5" s="85"/>
      <c r="R5" s="86"/>
      <c r="S5" s="87"/>
      <c r="T5" s="9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</row>
    <row r="6" spans="1:44" ht="18.75" thickBot="1" x14ac:dyDescent="0.3">
      <c r="A6" s="101" t="s">
        <v>16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U6" s="5"/>
      <c r="V6" s="4" t="s">
        <v>26</v>
      </c>
      <c r="W6" s="4"/>
      <c r="X6" s="4"/>
      <c r="Y6" s="4"/>
      <c r="Z6" s="4"/>
      <c r="AA6" s="4"/>
      <c r="AB6" s="4"/>
      <c r="AC6" s="4"/>
      <c r="AD6" s="4"/>
      <c r="AE6" s="4"/>
    </row>
    <row r="7" spans="1:44" x14ac:dyDescent="0.25">
      <c r="A7" s="104" t="s">
        <v>4</v>
      </c>
      <c r="B7" s="91" t="s">
        <v>5</v>
      </c>
      <c r="C7" s="92"/>
      <c r="D7" s="27">
        <f>IF(V7="НЕТ",D4,$C22-U4)</f>
        <v>35000</v>
      </c>
      <c r="E7" s="27">
        <f>IF(W7="Нет",E4,$C22-V4+SUM(D8))</f>
        <v>35000</v>
      </c>
      <c r="F7" s="27">
        <f>IF(X7="Нет",F4,$C22-W4+SUM($D8:E8))</f>
        <v>35000</v>
      </c>
      <c r="G7" s="27">
        <f>IF(Y7="Нет",G4,$C22-X4+SUM($D8:F8))</f>
        <v>35000</v>
      </c>
      <c r="H7" s="27">
        <f>IF(Z7="Нет",H4,$C22-Y4+SUM($D8:G8))</f>
        <v>35000</v>
      </c>
      <c r="I7" s="27">
        <f>IF(AA7="Нет",I4,$C22-Z4+SUM($D8:H8))</f>
        <v>35000</v>
      </c>
      <c r="J7" s="27">
        <f>IF(AB7="Нет",J4,$C22-AA4+SUM($D8:I8))</f>
        <v>35000</v>
      </c>
      <c r="K7" s="27">
        <f>IF(AC7="Нет",K4,$C22-AB4+SUM($D8:J8))</f>
        <v>35000</v>
      </c>
      <c r="L7" s="27">
        <f>IF(AD7="Нет",L4,$C22-AC4+SUM($D8:K8))</f>
        <v>35000</v>
      </c>
      <c r="M7" s="27">
        <f>IF(AE7="Нет",M4,$C22-AD4+SUM($D8:L8))</f>
        <v>35000</v>
      </c>
      <c r="N7" s="27">
        <f>IF(AF7="Нет",N4,$C22-AE4+SUM($D8:M8))</f>
        <v>35000</v>
      </c>
      <c r="O7" s="27">
        <f>IF(AG7="Нет",O4,$C22-AF4+SUM($D8:N8))</f>
        <v>35000</v>
      </c>
      <c r="P7" s="27">
        <f>SUM(D7:O7)</f>
        <v>420000</v>
      </c>
      <c r="Q7" s="19">
        <f>P7*22%</f>
        <v>92400</v>
      </c>
      <c r="R7" s="106">
        <f>SUM(Q7:Q8)</f>
        <v>92400</v>
      </c>
      <c r="S7" s="108">
        <f>SUM(R7:R11)</f>
        <v>126000</v>
      </c>
      <c r="T7" s="111">
        <f>S7/P4</f>
        <v>0.3</v>
      </c>
      <c r="U7" s="5"/>
      <c r="V7" s="44" t="str">
        <f>IF(V4&lt;$C22,"Нет","Да")</f>
        <v>Нет</v>
      </c>
      <c r="W7" s="44" t="str">
        <f t="shared" ref="W7:AG7" si="2">IF(W4&lt;$C22,"Нет","Да")</f>
        <v>Нет</v>
      </c>
      <c r="X7" s="44" t="str">
        <f t="shared" si="2"/>
        <v>Нет</v>
      </c>
      <c r="Y7" s="44" t="str">
        <f t="shared" si="2"/>
        <v>Нет</v>
      </c>
      <c r="Z7" s="44" t="str">
        <f t="shared" si="2"/>
        <v>Нет</v>
      </c>
      <c r="AA7" s="44" t="str">
        <f t="shared" si="2"/>
        <v>Нет</v>
      </c>
      <c r="AB7" s="44" t="str">
        <f t="shared" si="2"/>
        <v>Нет</v>
      </c>
      <c r="AC7" s="44" t="str">
        <f t="shared" si="2"/>
        <v>Нет</v>
      </c>
      <c r="AD7" s="44" t="str">
        <f t="shared" si="2"/>
        <v>Нет</v>
      </c>
      <c r="AE7" s="44" t="str">
        <f t="shared" si="2"/>
        <v>Нет</v>
      </c>
      <c r="AF7" s="44" t="str">
        <f t="shared" si="2"/>
        <v>Нет</v>
      </c>
      <c r="AG7" s="44" t="str">
        <f t="shared" si="2"/>
        <v>Нет</v>
      </c>
    </row>
    <row r="8" spans="1:44" ht="15.75" thickBot="1" x14ac:dyDescent="0.3">
      <c r="A8" s="105"/>
      <c r="B8" s="93" t="s">
        <v>6</v>
      </c>
      <c r="C8" s="94"/>
      <c r="D8" s="28">
        <f>D4-D7</f>
        <v>0</v>
      </c>
      <c r="E8" s="28">
        <f t="shared" ref="E8:O8" si="3">E4-E7</f>
        <v>0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0</v>
      </c>
      <c r="M8" s="28">
        <f t="shared" si="3"/>
        <v>0</v>
      </c>
      <c r="N8" s="28">
        <f t="shared" si="3"/>
        <v>0</v>
      </c>
      <c r="O8" s="28">
        <f t="shared" si="3"/>
        <v>0</v>
      </c>
      <c r="P8" s="28">
        <f>SUM(D8:O8)</f>
        <v>0</v>
      </c>
      <c r="Q8" s="20">
        <f>P8*10%</f>
        <v>0</v>
      </c>
      <c r="R8" s="107"/>
      <c r="S8" s="109"/>
      <c r="T8" s="112"/>
      <c r="U8" s="5"/>
      <c r="V8" s="4" t="s">
        <v>27</v>
      </c>
      <c r="W8" s="4"/>
      <c r="X8" s="4"/>
      <c r="Y8" s="4"/>
      <c r="Z8" s="4"/>
      <c r="AA8" s="4"/>
      <c r="AB8" s="4"/>
      <c r="AC8" s="4"/>
      <c r="AD8" s="4"/>
      <c r="AE8" s="4"/>
    </row>
    <row r="9" spans="1:44" x14ac:dyDescent="0.25">
      <c r="A9" s="114" t="s">
        <v>7</v>
      </c>
      <c r="B9" s="91" t="s">
        <v>5</v>
      </c>
      <c r="C9" s="92"/>
      <c r="D9" s="27">
        <f>IF(V9="Нет",D4,$C23-U4)</f>
        <v>35000</v>
      </c>
      <c r="E9" s="27">
        <f>IF(W9="Нет",E7,$C23-V4+SUM(D10))</f>
        <v>35000</v>
      </c>
      <c r="F9" s="27">
        <f>IF(X9="Нет",F7,$C23-W4+SUM($D10:E10))</f>
        <v>35000</v>
      </c>
      <c r="G9" s="27">
        <f>IF(Y9="Нет",G7,$C23-X4+SUM($D10:F10))</f>
        <v>35000</v>
      </c>
      <c r="H9" s="27">
        <f>IF(Z9="Нет",H7,$C23-Y4+SUM($D10:G10))</f>
        <v>35000</v>
      </c>
      <c r="I9" s="27">
        <f>IF(AA9="Нет",I7,$C23-Z4+SUM($D10:H10))</f>
        <v>35000</v>
      </c>
      <c r="J9" s="27">
        <f>IF(AB9="Нет",J7,$C23-AA4+SUM($D10:I10))</f>
        <v>35000</v>
      </c>
      <c r="K9" s="27">
        <f>IF(AC9="Нет",K7,$C23-AB4+SUM($D10:J10))</f>
        <v>35000</v>
      </c>
      <c r="L9" s="27">
        <f>IF(AD9="Нет",L7,$C23-AC4+SUM($D10:K10))</f>
        <v>35000</v>
      </c>
      <c r="M9" s="27">
        <f>IF(AE9="Нет",M7,$C23-AD4+SUM($D10:L10))</f>
        <v>35000</v>
      </c>
      <c r="N9" s="27">
        <f>IF(AF9="Нет",N7,$C23-AE4+SUM($D10:M10))</f>
        <v>35000</v>
      </c>
      <c r="O9" s="27">
        <f>IF(AG9="Нет",O7,$C23-AF4+SUM($D10:N10))</f>
        <v>35000</v>
      </c>
      <c r="P9" s="29">
        <f t="shared" ref="P9:P11" si="4">SUM(D9:O9)</f>
        <v>420000</v>
      </c>
      <c r="Q9" s="19">
        <f>P9*2.9%</f>
        <v>12180</v>
      </c>
      <c r="R9" s="106">
        <f>SUM(Q9:Q10)</f>
        <v>12180</v>
      </c>
      <c r="S9" s="109"/>
      <c r="T9" s="112"/>
      <c r="U9" s="5"/>
      <c r="V9" s="44" t="str">
        <f>IF(V4&lt;$C23,"Нет","Да")</f>
        <v>Нет</v>
      </c>
      <c r="W9" s="44" t="str">
        <f t="shared" ref="W9:AG9" si="5">IF(W4&lt;$C23,"Нет","Да")</f>
        <v>Нет</v>
      </c>
      <c r="X9" s="44" t="str">
        <f t="shared" si="5"/>
        <v>Нет</v>
      </c>
      <c r="Y9" s="44" t="str">
        <f t="shared" si="5"/>
        <v>Нет</v>
      </c>
      <c r="Z9" s="44" t="str">
        <f t="shared" si="5"/>
        <v>Нет</v>
      </c>
      <c r="AA9" s="44" t="str">
        <f t="shared" si="5"/>
        <v>Нет</v>
      </c>
      <c r="AB9" s="44" t="str">
        <f t="shared" si="5"/>
        <v>Нет</v>
      </c>
      <c r="AC9" s="44" t="str">
        <f t="shared" si="5"/>
        <v>Нет</v>
      </c>
      <c r="AD9" s="44" t="str">
        <f t="shared" si="5"/>
        <v>Нет</v>
      </c>
      <c r="AE9" s="44" t="str">
        <f t="shared" si="5"/>
        <v>Нет</v>
      </c>
      <c r="AF9" s="44" t="str">
        <f t="shared" si="5"/>
        <v>Нет</v>
      </c>
      <c r="AG9" s="44" t="str">
        <f t="shared" si="5"/>
        <v>Нет</v>
      </c>
    </row>
    <row r="10" spans="1:44" ht="15.75" thickBot="1" x14ac:dyDescent="0.3">
      <c r="A10" s="115"/>
      <c r="B10" s="93" t="s">
        <v>6</v>
      </c>
      <c r="C10" s="94"/>
      <c r="D10" s="28">
        <f>D4-D9</f>
        <v>0</v>
      </c>
      <c r="E10" s="28">
        <f t="shared" ref="E10:O10" si="6">E4-E9</f>
        <v>0</v>
      </c>
      <c r="F10" s="28">
        <f t="shared" si="6"/>
        <v>0</v>
      </c>
      <c r="G10" s="28">
        <f t="shared" si="6"/>
        <v>0</v>
      </c>
      <c r="H10" s="28">
        <f t="shared" si="6"/>
        <v>0</v>
      </c>
      <c r="I10" s="28">
        <f t="shared" si="6"/>
        <v>0</v>
      </c>
      <c r="J10" s="28">
        <f t="shared" si="6"/>
        <v>0</v>
      </c>
      <c r="K10" s="28">
        <f t="shared" si="6"/>
        <v>0</v>
      </c>
      <c r="L10" s="28">
        <f t="shared" si="6"/>
        <v>0</v>
      </c>
      <c r="M10" s="28">
        <f t="shared" si="6"/>
        <v>0</v>
      </c>
      <c r="N10" s="28">
        <f t="shared" si="6"/>
        <v>0</v>
      </c>
      <c r="O10" s="28">
        <f t="shared" si="6"/>
        <v>0</v>
      </c>
      <c r="P10" s="28">
        <f>SUM(K10:O10)</f>
        <v>0</v>
      </c>
      <c r="Q10" s="20">
        <f>P10*0%</f>
        <v>0</v>
      </c>
      <c r="R10" s="107"/>
      <c r="S10" s="109"/>
      <c r="T10" s="112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44" ht="15.75" thickBot="1" x14ac:dyDescent="0.3">
      <c r="A11" s="8" t="s">
        <v>8</v>
      </c>
      <c r="B11" s="128" t="s">
        <v>9</v>
      </c>
      <c r="C11" s="129"/>
      <c r="D11" s="30">
        <f>D4</f>
        <v>35000</v>
      </c>
      <c r="E11" s="30">
        <f t="shared" ref="E11:O11" si="7">E4</f>
        <v>35000</v>
      </c>
      <c r="F11" s="30">
        <f t="shared" si="7"/>
        <v>35000</v>
      </c>
      <c r="G11" s="30">
        <f t="shared" si="7"/>
        <v>35000</v>
      </c>
      <c r="H11" s="30">
        <f t="shared" si="7"/>
        <v>35000</v>
      </c>
      <c r="I11" s="30">
        <f t="shared" si="7"/>
        <v>35000</v>
      </c>
      <c r="J11" s="30">
        <f t="shared" si="7"/>
        <v>35000</v>
      </c>
      <c r="K11" s="30">
        <f t="shared" si="7"/>
        <v>35000</v>
      </c>
      <c r="L11" s="30">
        <f t="shared" si="7"/>
        <v>35000</v>
      </c>
      <c r="M11" s="30">
        <f t="shared" si="7"/>
        <v>35000</v>
      </c>
      <c r="N11" s="30">
        <f t="shared" si="7"/>
        <v>35000</v>
      </c>
      <c r="O11" s="30">
        <f t="shared" si="7"/>
        <v>35000</v>
      </c>
      <c r="P11" s="31">
        <f t="shared" si="4"/>
        <v>420000</v>
      </c>
      <c r="Q11" s="21">
        <f>P11*5.1%</f>
        <v>21420</v>
      </c>
      <c r="R11" s="22">
        <f>SUM(Q11:Q11)</f>
        <v>21420</v>
      </c>
      <c r="S11" s="110"/>
      <c r="T11" s="113"/>
      <c r="U11" s="5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44" ht="18.75" thickBot="1" x14ac:dyDescent="0.3">
      <c r="A12" s="118" t="s">
        <v>17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44" x14ac:dyDescent="0.25">
      <c r="A13" s="104" t="s">
        <v>4</v>
      </c>
      <c r="B13" s="91" t="s">
        <v>14</v>
      </c>
      <c r="C13" s="92"/>
      <c r="D13" s="27">
        <f t="shared" ref="D13:O13" si="8">IF(D5="НЕТ",D7,IF(D7&gt;$C24,$C24,D7))</f>
        <v>12130</v>
      </c>
      <c r="E13" s="27">
        <f t="shared" si="8"/>
        <v>12130</v>
      </c>
      <c r="F13" s="27">
        <f t="shared" si="8"/>
        <v>12130</v>
      </c>
      <c r="G13" s="27">
        <f t="shared" si="8"/>
        <v>12130</v>
      </c>
      <c r="H13" s="27">
        <f t="shared" si="8"/>
        <v>12130</v>
      </c>
      <c r="I13" s="27">
        <f t="shared" si="8"/>
        <v>12130</v>
      </c>
      <c r="J13" s="27">
        <f t="shared" si="8"/>
        <v>12130</v>
      </c>
      <c r="K13" s="27">
        <f t="shared" si="8"/>
        <v>12130</v>
      </c>
      <c r="L13" s="27">
        <f t="shared" si="8"/>
        <v>12130</v>
      </c>
      <c r="M13" s="27">
        <f t="shared" si="8"/>
        <v>12130</v>
      </c>
      <c r="N13" s="27">
        <f t="shared" si="8"/>
        <v>12130</v>
      </c>
      <c r="O13" s="27">
        <f t="shared" si="8"/>
        <v>12130</v>
      </c>
      <c r="P13" s="29">
        <f t="shared" ref="P13:P20" si="9">SUM(D13:O13)</f>
        <v>145560</v>
      </c>
      <c r="Q13" s="19">
        <f>P13*22%</f>
        <v>32023.200000000001</v>
      </c>
      <c r="R13" s="106">
        <f>SUM(Q13:Q15)</f>
        <v>59467.199999999997</v>
      </c>
      <c r="S13" s="122">
        <f>SUM(R13:R20)</f>
        <v>84834</v>
      </c>
      <c r="T13" s="125">
        <f>S13/P4</f>
        <v>0.2019857142857143</v>
      </c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44" x14ac:dyDescent="0.25">
      <c r="A14" s="121"/>
      <c r="B14" s="74" t="s">
        <v>10</v>
      </c>
      <c r="C14" s="75"/>
      <c r="D14" s="32">
        <f t="shared" ref="D14:O14" si="10">D7-D13</f>
        <v>22870</v>
      </c>
      <c r="E14" s="32">
        <f t="shared" si="10"/>
        <v>22870</v>
      </c>
      <c r="F14" s="32">
        <f t="shared" si="10"/>
        <v>22870</v>
      </c>
      <c r="G14" s="32">
        <f t="shared" si="10"/>
        <v>22870</v>
      </c>
      <c r="H14" s="32">
        <f t="shared" si="10"/>
        <v>22870</v>
      </c>
      <c r="I14" s="32">
        <f t="shared" si="10"/>
        <v>22870</v>
      </c>
      <c r="J14" s="32">
        <f t="shared" si="10"/>
        <v>22870</v>
      </c>
      <c r="K14" s="32">
        <f t="shared" si="10"/>
        <v>22870</v>
      </c>
      <c r="L14" s="32">
        <f t="shared" si="10"/>
        <v>22870</v>
      </c>
      <c r="M14" s="32">
        <f t="shared" si="10"/>
        <v>22870</v>
      </c>
      <c r="N14" s="32">
        <f t="shared" si="10"/>
        <v>22870</v>
      </c>
      <c r="O14" s="32">
        <f t="shared" si="10"/>
        <v>22870</v>
      </c>
      <c r="P14" s="33">
        <f t="shared" si="9"/>
        <v>274440</v>
      </c>
      <c r="Q14" s="23">
        <f>P14*10%</f>
        <v>27444</v>
      </c>
      <c r="R14" s="117"/>
      <c r="S14" s="123"/>
      <c r="T14" s="12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44" ht="15.75" thickBot="1" x14ac:dyDescent="0.3">
      <c r="A15" s="105"/>
      <c r="B15" s="93" t="s">
        <v>6</v>
      </c>
      <c r="C15" s="94"/>
      <c r="D15" s="28">
        <f t="shared" ref="D15:O15" si="11">D4-D13-D14</f>
        <v>0</v>
      </c>
      <c r="E15" s="28">
        <f t="shared" si="11"/>
        <v>0</v>
      </c>
      <c r="F15" s="28">
        <f t="shared" si="11"/>
        <v>0</v>
      </c>
      <c r="G15" s="28">
        <f t="shared" si="11"/>
        <v>0</v>
      </c>
      <c r="H15" s="28">
        <f t="shared" si="11"/>
        <v>0</v>
      </c>
      <c r="I15" s="28">
        <f t="shared" si="11"/>
        <v>0</v>
      </c>
      <c r="J15" s="28">
        <f t="shared" si="11"/>
        <v>0</v>
      </c>
      <c r="K15" s="28">
        <f t="shared" si="11"/>
        <v>0</v>
      </c>
      <c r="L15" s="28">
        <f t="shared" si="11"/>
        <v>0</v>
      </c>
      <c r="M15" s="28">
        <f t="shared" si="11"/>
        <v>0</v>
      </c>
      <c r="N15" s="28">
        <f t="shared" si="11"/>
        <v>0</v>
      </c>
      <c r="O15" s="28">
        <f t="shared" si="11"/>
        <v>0</v>
      </c>
      <c r="P15" s="34">
        <f t="shared" si="9"/>
        <v>0</v>
      </c>
      <c r="Q15" s="20">
        <f>P15*10%</f>
        <v>0</v>
      </c>
      <c r="R15" s="107"/>
      <c r="S15" s="123"/>
      <c r="T15" s="126"/>
      <c r="U15" s="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4" x14ac:dyDescent="0.25">
      <c r="A16" s="114" t="s">
        <v>7</v>
      </c>
      <c r="B16" s="91" t="s">
        <v>14</v>
      </c>
      <c r="C16" s="92"/>
      <c r="D16" s="35">
        <f t="shared" ref="D16:O16" si="12">IF(D5="НЕТ",D9,IF(D9&gt;$C24,$C24,D9))</f>
        <v>12130</v>
      </c>
      <c r="E16" s="35">
        <f t="shared" si="12"/>
        <v>12130</v>
      </c>
      <c r="F16" s="35">
        <f t="shared" si="12"/>
        <v>12130</v>
      </c>
      <c r="G16" s="35">
        <f t="shared" si="12"/>
        <v>12130</v>
      </c>
      <c r="H16" s="35">
        <f t="shared" si="12"/>
        <v>12130</v>
      </c>
      <c r="I16" s="35">
        <f t="shared" si="12"/>
        <v>12130</v>
      </c>
      <c r="J16" s="35">
        <f t="shared" si="12"/>
        <v>12130</v>
      </c>
      <c r="K16" s="35">
        <f t="shared" si="12"/>
        <v>12130</v>
      </c>
      <c r="L16" s="35">
        <f t="shared" si="12"/>
        <v>12130</v>
      </c>
      <c r="M16" s="35">
        <f t="shared" si="12"/>
        <v>12130</v>
      </c>
      <c r="N16" s="35">
        <f t="shared" si="12"/>
        <v>12130</v>
      </c>
      <c r="O16" s="35">
        <f t="shared" si="12"/>
        <v>12130</v>
      </c>
      <c r="P16" s="29">
        <f t="shared" si="9"/>
        <v>145560</v>
      </c>
      <c r="Q16" s="19">
        <f>P16*2.9%</f>
        <v>4221.24</v>
      </c>
      <c r="R16" s="106">
        <f>SUM(Q16:Q18)</f>
        <v>4221.24</v>
      </c>
      <c r="S16" s="123"/>
      <c r="T16" s="12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25">
      <c r="A17" s="116"/>
      <c r="B17" s="74" t="s">
        <v>10</v>
      </c>
      <c r="C17" s="75"/>
      <c r="D17" s="32">
        <f t="shared" ref="D17:O17" si="13">D9-D16</f>
        <v>22870</v>
      </c>
      <c r="E17" s="32">
        <f t="shared" si="13"/>
        <v>22870</v>
      </c>
      <c r="F17" s="32">
        <f t="shared" si="13"/>
        <v>22870</v>
      </c>
      <c r="G17" s="32">
        <f t="shared" si="13"/>
        <v>22870</v>
      </c>
      <c r="H17" s="32">
        <f t="shared" si="13"/>
        <v>22870</v>
      </c>
      <c r="I17" s="32">
        <f t="shared" si="13"/>
        <v>22870</v>
      </c>
      <c r="J17" s="32">
        <f t="shared" si="13"/>
        <v>22870</v>
      </c>
      <c r="K17" s="32">
        <f t="shared" si="13"/>
        <v>22870</v>
      </c>
      <c r="L17" s="32">
        <f t="shared" si="13"/>
        <v>22870</v>
      </c>
      <c r="M17" s="32">
        <f t="shared" si="13"/>
        <v>22870</v>
      </c>
      <c r="N17" s="32">
        <f t="shared" si="13"/>
        <v>22870</v>
      </c>
      <c r="O17" s="32">
        <f t="shared" si="13"/>
        <v>22870</v>
      </c>
      <c r="P17" s="33">
        <f t="shared" si="9"/>
        <v>274440</v>
      </c>
      <c r="Q17" s="23">
        <f>P17*0%</f>
        <v>0</v>
      </c>
      <c r="R17" s="117"/>
      <c r="S17" s="123"/>
      <c r="T17" s="126"/>
      <c r="U17" s="5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 thickBot="1" x14ac:dyDescent="0.3">
      <c r="A18" s="115"/>
      <c r="B18" s="93" t="s">
        <v>6</v>
      </c>
      <c r="C18" s="94"/>
      <c r="D18" s="28">
        <f t="shared" ref="D18:O18" si="14">D4-D16-D17</f>
        <v>0</v>
      </c>
      <c r="E18" s="28">
        <f t="shared" si="14"/>
        <v>0</v>
      </c>
      <c r="F18" s="28">
        <f t="shared" si="14"/>
        <v>0</v>
      </c>
      <c r="G18" s="28">
        <f t="shared" si="14"/>
        <v>0</v>
      </c>
      <c r="H18" s="28">
        <f t="shared" si="14"/>
        <v>0</v>
      </c>
      <c r="I18" s="28">
        <f t="shared" si="14"/>
        <v>0</v>
      </c>
      <c r="J18" s="28">
        <f t="shared" si="14"/>
        <v>0</v>
      </c>
      <c r="K18" s="28">
        <f t="shared" si="14"/>
        <v>0</v>
      </c>
      <c r="L18" s="28">
        <f t="shared" si="14"/>
        <v>0</v>
      </c>
      <c r="M18" s="28">
        <f t="shared" si="14"/>
        <v>0</v>
      </c>
      <c r="N18" s="28">
        <f t="shared" si="14"/>
        <v>0</v>
      </c>
      <c r="O18" s="28">
        <f t="shared" si="14"/>
        <v>0</v>
      </c>
      <c r="P18" s="34">
        <f t="shared" si="9"/>
        <v>0</v>
      </c>
      <c r="Q18" s="20">
        <f>P18*0%</f>
        <v>0</v>
      </c>
      <c r="R18" s="107"/>
      <c r="S18" s="123"/>
      <c r="T18" s="126"/>
      <c r="U18" s="5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104" t="s">
        <v>8</v>
      </c>
      <c r="B19" s="91" t="s">
        <v>15</v>
      </c>
      <c r="C19" s="92"/>
      <c r="D19" s="27">
        <f t="shared" ref="D19:O19" si="15">IF(D5="НЕТ",D11,IF(D11&gt;$C24,$C24,D11))</f>
        <v>12130</v>
      </c>
      <c r="E19" s="27">
        <f t="shared" si="15"/>
        <v>12130</v>
      </c>
      <c r="F19" s="27">
        <f t="shared" si="15"/>
        <v>12130</v>
      </c>
      <c r="G19" s="27">
        <f t="shared" si="15"/>
        <v>12130</v>
      </c>
      <c r="H19" s="27">
        <f t="shared" si="15"/>
        <v>12130</v>
      </c>
      <c r="I19" s="27">
        <f t="shared" si="15"/>
        <v>12130</v>
      </c>
      <c r="J19" s="27">
        <f t="shared" si="15"/>
        <v>12130</v>
      </c>
      <c r="K19" s="27">
        <f t="shared" si="15"/>
        <v>12130</v>
      </c>
      <c r="L19" s="27">
        <f t="shared" si="15"/>
        <v>12130</v>
      </c>
      <c r="M19" s="27">
        <f t="shared" si="15"/>
        <v>12130</v>
      </c>
      <c r="N19" s="27">
        <f t="shared" si="15"/>
        <v>12130</v>
      </c>
      <c r="O19" s="27">
        <f t="shared" si="15"/>
        <v>12130</v>
      </c>
      <c r="P19" s="29">
        <f t="shared" si="9"/>
        <v>145560</v>
      </c>
      <c r="Q19" s="19">
        <f>P19*5.1%</f>
        <v>7423.5599999999995</v>
      </c>
      <c r="R19" s="106">
        <f>SUM(Q19:Q20)</f>
        <v>21145.559999999998</v>
      </c>
      <c r="S19" s="123"/>
      <c r="T19" s="126"/>
      <c r="U19" s="5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 thickBot="1" x14ac:dyDescent="0.3">
      <c r="A20" s="105"/>
      <c r="B20" s="93" t="s">
        <v>11</v>
      </c>
      <c r="C20" s="94"/>
      <c r="D20" s="28">
        <f t="shared" ref="D20:O20" si="16">D4-D19</f>
        <v>22870</v>
      </c>
      <c r="E20" s="28">
        <f t="shared" si="16"/>
        <v>22870</v>
      </c>
      <c r="F20" s="28">
        <f t="shared" si="16"/>
        <v>22870</v>
      </c>
      <c r="G20" s="28">
        <f t="shared" si="16"/>
        <v>22870</v>
      </c>
      <c r="H20" s="28">
        <f t="shared" si="16"/>
        <v>22870</v>
      </c>
      <c r="I20" s="28">
        <f t="shared" si="16"/>
        <v>22870</v>
      </c>
      <c r="J20" s="28">
        <f t="shared" si="16"/>
        <v>22870</v>
      </c>
      <c r="K20" s="28">
        <f t="shared" si="16"/>
        <v>22870</v>
      </c>
      <c r="L20" s="28">
        <f t="shared" si="16"/>
        <v>22870</v>
      </c>
      <c r="M20" s="28">
        <f t="shared" si="16"/>
        <v>22870</v>
      </c>
      <c r="N20" s="28">
        <f t="shared" si="16"/>
        <v>22870</v>
      </c>
      <c r="O20" s="28">
        <f t="shared" si="16"/>
        <v>22870</v>
      </c>
      <c r="P20" s="34">
        <f t="shared" si="9"/>
        <v>274440</v>
      </c>
      <c r="Q20" s="20">
        <f>P20*5%</f>
        <v>13722</v>
      </c>
      <c r="R20" s="107"/>
      <c r="S20" s="124"/>
      <c r="T20" s="127"/>
      <c r="U20" s="5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 thickBot="1" x14ac:dyDescent="0.3"/>
    <row r="22" spans="1:31" x14ac:dyDescent="0.25">
      <c r="A22" s="4" t="s">
        <v>12</v>
      </c>
      <c r="C22" s="6">
        <v>1292000</v>
      </c>
    </row>
    <row r="23" spans="1:31" x14ac:dyDescent="0.25">
      <c r="A23" s="4" t="s">
        <v>25</v>
      </c>
      <c r="C23" s="41">
        <v>912000</v>
      </c>
    </row>
    <row r="24" spans="1:31" ht="15.75" thickBot="1" x14ac:dyDescent="0.3">
      <c r="A24" s="4" t="s">
        <v>13</v>
      </c>
      <c r="C24" s="7">
        <v>12130</v>
      </c>
    </row>
  </sheetData>
  <mergeCells count="34">
    <mergeCell ref="B10:C10"/>
    <mergeCell ref="B11:C11"/>
    <mergeCell ref="B13:C13"/>
    <mergeCell ref="B15:C15"/>
    <mergeCell ref="A12:T12"/>
    <mergeCell ref="A13:A15"/>
    <mergeCell ref="R13:R15"/>
    <mergeCell ref="S13:S20"/>
    <mergeCell ref="T13:T20"/>
    <mergeCell ref="A19:A20"/>
    <mergeCell ref="R19:R20"/>
    <mergeCell ref="B16:C16"/>
    <mergeCell ref="B17:C17"/>
    <mergeCell ref="B18:C18"/>
    <mergeCell ref="B19:C19"/>
    <mergeCell ref="B20:C20"/>
    <mergeCell ref="A16:A18"/>
    <mergeCell ref="R16:R18"/>
    <mergeCell ref="B14:C14"/>
    <mergeCell ref="A5:C5"/>
    <mergeCell ref="Q3:S5"/>
    <mergeCell ref="T3:T5"/>
    <mergeCell ref="B7:C7"/>
    <mergeCell ref="B8:C8"/>
    <mergeCell ref="A3:C3"/>
    <mergeCell ref="A4:C4"/>
    <mergeCell ref="A6:T6"/>
    <mergeCell ref="A7:A8"/>
    <mergeCell ref="R7:R8"/>
    <mergeCell ref="S7:S11"/>
    <mergeCell ref="T7:T11"/>
    <mergeCell ref="A9:A10"/>
    <mergeCell ref="R9:R10"/>
    <mergeCell ref="B9:C9"/>
  </mergeCells>
  <dataValidations count="1">
    <dataValidation type="list" allowBlank="1" showInputMessage="1" showErrorMessage="1" sqref="D5:O5">
      <formula1>$AG$1:$AG$2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5"/>
  <sheetViews>
    <sheetView workbookViewId="0">
      <selection activeCell="J36" sqref="J36"/>
    </sheetView>
  </sheetViews>
  <sheetFormatPr defaultRowHeight="15" x14ac:dyDescent="0.25"/>
  <cols>
    <col min="1" max="2" width="14.85546875" customWidth="1"/>
    <col min="3" max="3" width="20" customWidth="1"/>
    <col min="4" max="4" width="24.5703125" customWidth="1"/>
    <col min="5" max="5" width="23.28515625" customWidth="1"/>
    <col min="6" max="6" width="27.28515625" customWidth="1"/>
    <col min="7" max="8" width="17.28515625" customWidth="1"/>
    <col min="9" max="9" width="46.140625" customWidth="1"/>
  </cols>
  <sheetData>
    <row r="1" spans="1:6" s="3" customFormat="1" x14ac:dyDescent="0.25">
      <c r="A1"/>
      <c r="B1"/>
      <c r="C1"/>
      <c r="D1"/>
      <c r="E1"/>
      <c r="F1"/>
    </row>
    <row r="2" spans="1:6" s="3" customFormat="1" x14ac:dyDescent="0.25">
      <c r="A2"/>
      <c r="B2"/>
      <c r="C2"/>
      <c r="D2"/>
      <c r="E2"/>
      <c r="F2"/>
    </row>
    <row r="32" spans="1:8" ht="94.5" customHeight="1" x14ac:dyDescent="0.25">
      <c r="A32" s="46" t="s">
        <v>29</v>
      </c>
      <c r="B32" s="46" t="s">
        <v>30</v>
      </c>
      <c r="C32" s="46" t="s">
        <v>31</v>
      </c>
      <c r="D32" s="46" t="s">
        <v>37</v>
      </c>
      <c r="E32" s="46" t="s">
        <v>32</v>
      </c>
      <c r="F32" s="46" t="s">
        <v>36</v>
      </c>
      <c r="G32" s="46" t="s">
        <v>33</v>
      </c>
      <c r="H32" s="46" t="s">
        <v>34</v>
      </c>
    </row>
    <row r="33" spans="1:9" x14ac:dyDescent="0.25">
      <c r="A33" s="47">
        <v>10000</v>
      </c>
      <c r="B33" s="47">
        <v>120000</v>
      </c>
      <c r="C33" s="51">
        <v>36000</v>
      </c>
      <c r="D33" s="52">
        <v>0.3</v>
      </c>
      <c r="E33" s="53">
        <v>36000</v>
      </c>
      <c r="F33" s="54">
        <v>0.3</v>
      </c>
      <c r="G3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0</v>
      </c>
      <c r="H3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</v>
      </c>
    </row>
    <row r="34" spans="1:9" x14ac:dyDescent="0.25">
      <c r="A34" s="49">
        <v>12130</v>
      </c>
      <c r="B34" s="49">
        <v>145560</v>
      </c>
      <c r="C34" s="56">
        <v>43668</v>
      </c>
      <c r="D34" s="57">
        <v>0.3</v>
      </c>
      <c r="E34" s="58">
        <v>43668</v>
      </c>
      <c r="F34" s="59">
        <v>0.3</v>
      </c>
      <c r="G34" s="49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0</v>
      </c>
      <c r="H34" s="60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</v>
      </c>
      <c r="I34" s="71" t="s">
        <v>35</v>
      </c>
    </row>
    <row r="35" spans="1:9" x14ac:dyDescent="0.25">
      <c r="A35" s="47">
        <v>20000</v>
      </c>
      <c r="B35" s="47">
        <v>240000</v>
      </c>
      <c r="C35" s="51">
        <v>72000</v>
      </c>
      <c r="D35" s="52">
        <v>0.3</v>
      </c>
      <c r="E35" s="53">
        <v>57833.999999999993</v>
      </c>
      <c r="F35" s="54">
        <v>0.24097499999999997</v>
      </c>
      <c r="G3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14166.000000000007</v>
      </c>
      <c r="H3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5.9025000000000022E-2</v>
      </c>
      <c r="I35" s="39"/>
    </row>
    <row r="36" spans="1:9" x14ac:dyDescent="0.25">
      <c r="A36" s="47">
        <v>30000</v>
      </c>
      <c r="B36" s="47">
        <v>360000</v>
      </c>
      <c r="C36" s="51">
        <v>108000</v>
      </c>
      <c r="D36" s="52">
        <v>0.3</v>
      </c>
      <c r="E36" s="53">
        <v>75834</v>
      </c>
      <c r="F36" s="54">
        <v>0.21065</v>
      </c>
      <c r="G3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32166</v>
      </c>
      <c r="H3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8.9349999999999985E-2</v>
      </c>
      <c r="I36" s="39"/>
    </row>
    <row r="37" spans="1:9" x14ac:dyDescent="0.25">
      <c r="A37" s="47">
        <v>40000</v>
      </c>
      <c r="B37" s="47">
        <v>480000</v>
      </c>
      <c r="C37" s="51">
        <v>144000</v>
      </c>
      <c r="D37" s="52">
        <v>0.3</v>
      </c>
      <c r="E37" s="53">
        <v>93834</v>
      </c>
      <c r="F37" s="54">
        <v>0.19548750000000001</v>
      </c>
      <c r="G3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50166</v>
      </c>
      <c r="H3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0.10451249999999998</v>
      </c>
      <c r="I37" s="39"/>
    </row>
    <row r="38" spans="1:9" x14ac:dyDescent="0.25">
      <c r="A38" s="47">
        <v>50000</v>
      </c>
      <c r="B38" s="47">
        <v>600000</v>
      </c>
      <c r="C38" s="51">
        <v>180000</v>
      </c>
      <c r="D38" s="52">
        <v>0.3</v>
      </c>
      <c r="E38" s="53">
        <v>111834</v>
      </c>
      <c r="F38" s="54">
        <v>0.18639</v>
      </c>
      <c r="G3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68166</v>
      </c>
      <c r="H3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0.11360999999999999</v>
      </c>
      <c r="I38" s="39"/>
    </row>
    <row r="39" spans="1:9" x14ac:dyDescent="0.25">
      <c r="A39" s="47">
        <v>60000</v>
      </c>
      <c r="B39" s="47">
        <v>720000</v>
      </c>
      <c r="C39" s="51">
        <v>216000</v>
      </c>
      <c r="D39" s="52">
        <v>0.3</v>
      </c>
      <c r="E39" s="53">
        <v>129834</v>
      </c>
      <c r="F39" s="54">
        <v>0.18032500000000001</v>
      </c>
      <c r="G3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86166</v>
      </c>
      <c r="H3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0.11967499999999998</v>
      </c>
      <c r="I39" s="39"/>
    </row>
    <row r="40" spans="1:9" x14ac:dyDescent="0.25">
      <c r="A40" s="47">
        <v>70000</v>
      </c>
      <c r="B40" s="47">
        <v>840000</v>
      </c>
      <c r="C40" s="51">
        <v>252000</v>
      </c>
      <c r="D40" s="52">
        <v>0.3</v>
      </c>
      <c r="E40" s="53">
        <v>147834</v>
      </c>
      <c r="F40" s="54">
        <v>0.17599285714285715</v>
      </c>
      <c r="G4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104166</v>
      </c>
      <c r="H4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0.12400714285714284</v>
      </c>
      <c r="I40" s="39"/>
    </row>
    <row r="41" spans="1:9" ht="60" x14ac:dyDescent="0.25">
      <c r="A41" s="48">
        <v>76000</v>
      </c>
      <c r="B41" s="48">
        <v>912000</v>
      </c>
      <c r="C41" s="61">
        <v>273600</v>
      </c>
      <c r="D41" s="62">
        <v>0.3</v>
      </c>
      <c r="E41" s="63">
        <v>158634</v>
      </c>
      <c r="F41" s="64">
        <v>0.17394078947368422</v>
      </c>
      <c r="G41" s="48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114966</v>
      </c>
      <c r="H41" s="6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0.12605921052631577</v>
      </c>
      <c r="I41" s="72" t="s">
        <v>38</v>
      </c>
    </row>
    <row r="42" spans="1:9" x14ac:dyDescent="0.25">
      <c r="A42" s="47">
        <v>77000</v>
      </c>
      <c r="B42" s="47">
        <v>924000</v>
      </c>
      <c r="C42" s="51">
        <v>276852</v>
      </c>
      <c r="D42" s="52">
        <v>0.29962337662337662</v>
      </c>
      <c r="E42" s="53">
        <v>160434</v>
      </c>
      <c r="F42" s="54">
        <v>0.17362987012987013</v>
      </c>
      <c r="G4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116418</v>
      </c>
      <c r="H4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0.12599350649350649</v>
      </c>
      <c r="I42" s="39"/>
    </row>
    <row r="43" spans="1:9" x14ac:dyDescent="0.25">
      <c r="A43" s="47">
        <v>80000</v>
      </c>
      <c r="B43" s="47">
        <v>960000</v>
      </c>
      <c r="C43" s="51">
        <v>286608</v>
      </c>
      <c r="D43" s="52">
        <v>0.29854999999999998</v>
      </c>
      <c r="E43" s="53">
        <v>165834</v>
      </c>
      <c r="F43" s="54">
        <v>0.17274375</v>
      </c>
      <c r="G4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120774</v>
      </c>
      <c r="H4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0.12580624999999998</v>
      </c>
      <c r="I43" s="39"/>
    </row>
    <row r="44" spans="1:9" x14ac:dyDescent="0.25">
      <c r="A44" s="47">
        <v>90000</v>
      </c>
      <c r="B44" s="47">
        <v>1080000</v>
      </c>
      <c r="C44" s="51">
        <v>319128</v>
      </c>
      <c r="D44" s="52">
        <v>0.29548888888888891</v>
      </c>
      <c r="E44" s="53">
        <v>183478.46</v>
      </c>
      <c r="F44" s="54">
        <v>0.16988746296296295</v>
      </c>
      <c r="G4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135649.54</v>
      </c>
      <c r="H4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0.12560142592592596</v>
      </c>
      <c r="I44" s="39"/>
    </row>
    <row r="45" spans="1:9" x14ac:dyDescent="0.25">
      <c r="A45" s="47">
        <v>100000</v>
      </c>
      <c r="B45" s="47">
        <v>1200000</v>
      </c>
      <c r="C45" s="51">
        <v>351648</v>
      </c>
      <c r="D45" s="52">
        <v>0.29304000000000002</v>
      </c>
      <c r="E45" s="53">
        <v>201126.69</v>
      </c>
      <c r="F45" s="54">
        <v>0.16760557500000001</v>
      </c>
      <c r="G4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150521.31</v>
      </c>
      <c r="H4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0.12543442500000002</v>
      </c>
      <c r="I45" s="39"/>
    </row>
    <row r="46" spans="1:9" ht="45" x14ac:dyDescent="0.25">
      <c r="A46" s="50">
        <v>110000</v>
      </c>
      <c r="B46" s="50">
        <v>1320000</v>
      </c>
      <c r="C46" s="66">
        <v>380808</v>
      </c>
      <c r="D46" s="67">
        <v>0.28849090909090908</v>
      </c>
      <c r="E46" s="68">
        <v>218778.69</v>
      </c>
      <c r="F46" s="69">
        <v>0.16574143181818182</v>
      </c>
      <c r="G46" s="50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162029.31</v>
      </c>
      <c r="H46" s="70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0.12274947727272725</v>
      </c>
      <c r="I46" s="73" t="s">
        <v>39</v>
      </c>
    </row>
    <row r="47" spans="1:9" x14ac:dyDescent="0.25">
      <c r="A47" s="47">
        <v>120000</v>
      </c>
      <c r="B47" s="47">
        <v>1440000</v>
      </c>
      <c r="C47" s="51">
        <v>398928</v>
      </c>
      <c r="D47" s="52">
        <v>0.27703333333333335</v>
      </c>
      <c r="E47" s="53">
        <v>234971.32</v>
      </c>
      <c r="F47" s="54">
        <v>0.16317452777777777</v>
      </c>
      <c r="G4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163956.68</v>
      </c>
      <c r="H4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0.11385880555555558</v>
      </c>
    </row>
    <row r="48" spans="1:9" x14ac:dyDescent="0.25">
      <c r="A48" s="47">
        <v>130000</v>
      </c>
      <c r="B48" s="47">
        <v>1560000</v>
      </c>
      <c r="C48" s="51">
        <v>417048</v>
      </c>
      <c r="D48" s="52">
        <v>0.26733846153846152</v>
      </c>
      <c r="E48" s="53">
        <v>251221.95</v>
      </c>
      <c r="F48" s="54">
        <v>0.16103971153846156</v>
      </c>
      <c r="G4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165826.04999999999</v>
      </c>
      <c r="H4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0.10629874999999997</v>
      </c>
    </row>
    <row r="49" spans="1:8" x14ac:dyDescent="0.25">
      <c r="A49" s="47">
        <v>140000</v>
      </c>
      <c r="B49" s="47">
        <v>1680000</v>
      </c>
      <c r="C49" s="51">
        <v>435168</v>
      </c>
      <c r="D49" s="52">
        <v>0.25902857142857144</v>
      </c>
      <c r="E49" s="53">
        <v>269163.95</v>
      </c>
      <c r="F49" s="54">
        <v>0.1602166369047619</v>
      </c>
      <c r="G4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166004.04999999999</v>
      </c>
      <c r="H4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9.8811934523809541E-2</v>
      </c>
    </row>
    <row r="50" spans="1:8" x14ac:dyDescent="0.25">
      <c r="A50" s="47">
        <v>150000</v>
      </c>
      <c r="B50" s="47">
        <v>1800000</v>
      </c>
      <c r="C50" s="51">
        <v>453288</v>
      </c>
      <c r="D50" s="52">
        <v>0.25182666666666664</v>
      </c>
      <c r="E50" s="53">
        <v>285704.57999999996</v>
      </c>
      <c r="F50" s="54">
        <v>0.15872476666666666</v>
      </c>
      <c r="G5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167583.42000000004</v>
      </c>
      <c r="H5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9.3101899999999987E-2</v>
      </c>
    </row>
    <row r="51" spans="1:8" x14ac:dyDescent="0.25">
      <c r="A51" s="47">
        <v>160000</v>
      </c>
      <c r="B51" s="47">
        <v>1920000</v>
      </c>
      <c r="C51" s="51">
        <v>471408</v>
      </c>
      <c r="D51" s="52">
        <v>0.24552499999999999</v>
      </c>
      <c r="E51" s="53">
        <v>303340.98</v>
      </c>
      <c r="F51" s="54">
        <v>0.15799009374999998</v>
      </c>
      <c r="G5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168067.02000000002</v>
      </c>
      <c r="H5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8.7534906250000016E-2</v>
      </c>
    </row>
    <row r="52" spans="1:8" x14ac:dyDescent="0.25">
      <c r="A52" s="47">
        <v>170000</v>
      </c>
      <c r="B52" s="47">
        <v>2040000</v>
      </c>
      <c r="C52" s="51">
        <v>489528</v>
      </c>
      <c r="D52" s="52">
        <v>0.23996470588235294</v>
      </c>
      <c r="E52" s="53">
        <v>319900.98</v>
      </c>
      <c r="F52" s="54">
        <v>0.15681420588235293</v>
      </c>
      <c r="G5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169627.02000000002</v>
      </c>
      <c r="H5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8.3150500000000016E-2</v>
      </c>
    </row>
    <row r="53" spans="1:8" x14ac:dyDescent="0.25">
      <c r="A53" s="47">
        <v>180000</v>
      </c>
      <c r="B53" s="47">
        <v>2160000</v>
      </c>
      <c r="C53" s="51">
        <v>507648</v>
      </c>
      <c r="D53" s="52">
        <v>0.23502222222222222</v>
      </c>
      <c r="E53" s="53">
        <v>337897.20999999996</v>
      </c>
      <c r="F53" s="54">
        <v>0.1564338935185185</v>
      </c>
      <c r="G5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169750.79000000004</v>
      </c>
      <c r="H5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7.8588328703703719E-2</v>
      </c>
    </row>
    <row r="54" spans="1:8" x14ac:dyDescent="0.25">
      <c r="A54" s="47">
        <v>190000</v>
      </c>
      <c r="B54" s="47">
        <v>2280000</v>
      </c>
      <c r="C54" s="51">
        <v>525768</v>
      </c>
      <c r="D54" s="52">
        <v>0.2306</v>
      </c>
      <c r="E54" s="53">
        <v>354093.61</v>
      </c>
      <c r="F54" s="54">
        <v>0.15530421491228069</v>
      </c>
      <c r="G5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171674.39</v>
      </c>
      <c r="H5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7.5295785087719308E-2</v>
      </c>
    </row>
    <row r="55" spans="1:8" x14ac:dyDescent="0.25">
      <c r="A55" s="47">
        <v>200000</v>
      </c>
      <c r="B55" s="47">
        <v>2400000</v>
      </c>
      <c r="C55" s="51">
        <v>543888</v>
      </c>
      <c r="D55" s="52">
        <v>0.22661999999999999</v>
      </c>
      <c r="E55" s="53">
        <v>372093.61</v>
      </c>
      <c r="F55" s="54">
        <v>0.15503900416666666</v>
      </c>
      <c r="G5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171794.39</v>
      </c>
      <c r="H5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7.1580995833333327E-2</v>
      </c>
    </row>
    <row r="56" spans="1:8" x14ac:dyDescent="0.25">
      <c r="A56" s="47">
        <v>210000</v>
      </c>
      <c r="B56" s="47">
        <v>2520000</v>
      </c>
      <c r="C56" s="51">
        <v>562008</v>
      </c>
      <c r="D56" s="52">
        <v>0.22301904761904762</v>
      </c>
      <c r="E56" s="53">
        <v>390093.61</v>
      </c>
      <c r="F56" s="54">
        <v>0.15479905158730159</v>
      </c>
      <c r="G5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171914.39</v>
      </c>
      <c r="H5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6.8219996031746027E-2</v>
      </c>
    </row>
    <row r="57" spans="1:8" x14ac:dyDescent="0.25">
      <c r="A57" s="47">
        <v>220000</v>
      </c>
      <c r="B57" s="47">
        <v>2640000</v>
      </c>
      <c r="C57" s="51">
        <v>580128</v>
      </c>
      <c r="D57" s="52">
        <v>0.21974545454545455</v>
      </c>
      <c r="E57" s="53">
        <v>406638.00999999995</v>
      </c>
      <c r="F57" s="54">
        <v>0.15402954924242424</v>
      </c>
      <c r="G5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173489.99000000005</v>
      </c>
      <c r="H5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6.5715905303030314E-2</v>
      </c>
    </row>
    <row r="58" spans="1:8" x14ac:dyDescent="0.25">
      <c r="A58" s="47">
        <v>230000</v>
      </c>
      <c r="B58" s="47">
        <v>2760000</v>
      </c>
      <c r="C58" s="51">
        <v>598248</v>
      </c>
      <c r="D58" s="52">
        <v>0.21675652173913043</v>
      </c>
      <c r="E58" s="53">
        <v>424286.24</v>
      </c>
      <c r="F58" s="54">
        <v>0.15372689855072463</v>
      </c>
      <c r="G5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173961.76</v>
      </c>
      <c r="H5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6.3029623188405798E-2</v>
      </c>
    </row>
    <row r="59" spans="1:8" x14ac:dyDescent="0.25">
      <c r="A59" s="47">
        <v>240000</v>
      </c>
      <c r="B59" s="47">
        <v>2880000</v>
      </c>
      <c r="C59" s="51">
        <v>616368</v>
      </c>
      <c r="D59" s="52">
        <v>0.21401666666666666</v>
      </c>
      <c r="E59" s="53">
        <v>442286.24</v>
      </c>
      <c r="F59" s="54">
        <v>0.15357161111111112</v>
      </c>
      <c r="G5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174081.76</v>
      </c>
      <c r="H5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6.0445055555555544E-2</v>
      </c>
    </row>
    <row r="60" spans="1:8" x14ac:dyDescent="0.25">
      <c r="A60" s="47">
        <v>250000</v>
      </c>
      <c r="B60" s="47">
        <v>3000000</v>
      </c>
      <c r="C60" s="51">
        <v>634488</v>
      </c>
      <c r="D60" s="52">
        <v>0.21149599999999999</v>
      </c>
      <c r="E60" s="53">
        <v>460286.24</v>
      </c>
      <c r="F60" s="54">
        <v>0.15342874666666667</v>
      </c>
      <c r="G6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174201.76</v>
      </c>
      <c r="H6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5.8067253333333319E-2</v>
      </c>
    </row>
    <row r="61" spans="1:8" x14ac:dyDescent="0.25">
      <c r="A61" s="47">
        <v>260000</v>
      </c>
      <c r="B61" s="47">
        <v>3120000</v>
      </c>
      <c r="C61" s="51">
        <v>652608</v>
      </c>
      <c r="D61" s="52">
        <v>0.20916923076923077</v>
      </c>
      <c r="E61" s="53">
        <v>476830.64</v>
      </c>
      <c r="F61" s="54">
        <v>0.15283033333333335</v>
      </c>
      <c r="G6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175777.36</v>
      </c>
      <c r="H6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5.6338897435897428E-2</v>
      </c>
    </row>
    <row r="62" spans="1:8" x14ac:dyDescent="0.25">
      <c r="A62" s="47">
        <v>270000</v>
      </c>
      <c r="B62" s="47">
        <v>3240000</v>
      </c>
      <c r="C62" s="51">
        <v>670728</v>
      </c>
      <c r="D62" s="52">
        <v>0.20701481481481482</v>
      </c>
      <c r="E62" s="53">
        <v>494830.64</v>
      </c>
      <c r="F62" s="54">
        <v>0.1527255061728395</v>
      </c>
      <c r="G6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175897.36</v>
      </c>
      <c r="H6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5.4289308641975315E-2</v>
      </c>
    </row>
    <row r="63" spans="1:8" x14ac:dyDescent="0.25">
      <c r="A63" s="47">
        <v>280000</v>
      </c>
      <c r="B63" s="47">
        <v>3360000</v>
      </c>
      <c r="C63" s="51">
        <v>688848</v>
      </c>
      <c r="D63" s="52">
        <v>0.2050142857142857</v>
      </c>
      <c r="E63" s="53">
        <v>512830.64</v>
      </c>
      <c r="F63" s="54">
        <v>0.15262816666666668</v>
      </c>
      <c r="G6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176017.36</v>
      </c>
      <c r="H6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5.2386119047619029E-2</v>
      </c>
    </row>
    <row r="64" spans="1:8" x14ac:dyDescent="0.25">
      <c r="A64" s="47">
        <v>290000</v>
      </c>
      <c r="B64" s="47">
        <v>3480000</v>
      </c>
      <c r="C64" s="51">
        <v>706968</v>
      </c>
      <c r="D64" s="52">
        <v>0.20315172413793103</v>
      </c>
      <c r="E64" s="53">
        <v>530830.64</v>
      </c>
      <c r="F64" s="54">
        <v>0.15253754022988505</v>
      </c>
      <c r="G6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176137.36</v>
      </c>
      <c r="H6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5.0614183908045979E-2</v>
      </c>
    </row>
    <row r="65" spans="1:8" x14ac:dyDescent="0.25">
      <c r="A65" s="47">
        <v>300000</v>
      </c>
      <c r="B65" s="47">
        <v>3600000</v>
      </c>
      <c r="C65" s="51">
        <v>725088</v>
      </c>
      <c r="D65" s="52">
        <v>0.20141333333333333</v>
      </c>
      <c r="E65" s="53">
        <v>548826.87</v>
      </c>
      <c r="F65" s="54">
        <v>0.15245190833333333</v>
      </c>
      <c r="G6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176261.13</v>
      </c>
      <c r="H6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4.8961425000000003E-2</v>
      </c>
    </row>
    <row r="66" spans="1:8" x14ac:dyDescent="0.25">
      <c r="A66" s="47">
        <v>310000</v>
      </c>
      <c r="B66" s="47">
        <v>3720000</v>
      </c>
      <c r="C66" s="51">
        <v>743208</v>
      </c>
      <c r="D66" s="52">
        <v>0.19978709677419354</v>
      </c>
      <c r="E66" s="53">
        <v>566478.87</v>
      </c>
      <c r="F66" s="54">
        <v>0.15227926612903225</v>
      </c>
      <c r="G6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176729.13</v>
      </c>
      <c r="H6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4.7507830645161286E-2</v>
      </c>
    </row>
    <row r="67" spans="1:8" x14ac:dyDescent="0.25">
      <c r="A67" s="47">
        <v>320000</v>
      </c>
      <c r="B67" s="47">
        <v>3840000</v>
      </c>
      <c r="C67" s="51">
        <v>761328</v>
      </c>
      <c r="D67" s="52">
        <v>0.19826250000000001</v>
      </c>
      <c r="E67" s="53">
        <v>584463.27</v>
      </c>
      <c r="F67" s="54">
        <v>0.15220397656250001</v>
      </c>
      <c r="G6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176864.72999999998</v>
      </c>
      <c r="H6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4.6058523437499999E-2</v>
      </c>
    </row>
    <row r="68" spans="1:8" x14ac:dyDescent="0.25">
      <c r="A68" s="47">
        <v>330000</v>
      </c>
      <c r="B68" s="47">
        <v>3960000</v>
      </c>
      <c r="C68" s="51">
        <v>779448</v>
      </c>
      <c r="D68" s="52">
        <v>0.19683030303030302</v>
      </c>
      <c r="E68" s="53">
        <v>601023.27</v>
      </c>
      <c r="F68" s="54">
        <v>0.15177355303030304</v>
      </c>
      <c r="G6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178424.72999999998</v>
      </c>
      <c r="H6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4.5056749999999979E-2</v>
      </c>
    </row>
    <row r="69" spans="1:8" x14ac:dyDescent="0.25">
      <c r="A69" s="47">
        <v>340000</v>
      </c>
      <c r="B69" s="47">
        <v>4080000</v>
      </c>
      <c r="C69" s="51">
        <v>797568</v>
      </c>
      <c r="D69" s="52">
        <v>0.19548235294117647</v>
      </c>
      <c r="E69" s="53">
        <v>619023.27</v>
      </c>
      <c r="F69" s="54">
        <v>0.15172138970588236</v>
      </c>
      <c r="G6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178544.72999999998</v>
      </c>
      <c r="H6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4.3760963235294104E-2</v>
      </c>
    </row>
    <row r="70" spans="1:8" x14ac:dyDescent="0.25">
      <c r="A70" s="47">
        <v>350000</v>
      </c>
      <c r="B70" s="47">
        <v>4200000</v>
      </c>
      <c r="C70" s="51">
        <v>815688</v>
      </c>
      <c r="D70" s="52">
        <v>0.19421142857142856</v>
      </c>
      <c r="E70" s="53">
        <v>637023.27</v>
      </c>
      <c r="F70" s="54">
        <v>0.15167220714285715</v>
      </c>
      <c r="G7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178664.72999999998</v>
      </c>
      <c r="H7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4.2539221428571417E-2</v>
      </c>
    </row>
    <row r="71" spans="1:8" x14ac:dyDescent="0.25">
      <c r="A71" s="47">
        <v>360000</v>
      </c>
      <c r="B71" s="47">
        <v>4320000</v>
      </c>
      <c r="C71" s="51">
        <v>833808</v>
      </c>
      <c r="D71" s="52">
        <v>0.19301111111111111</v>
      </c>
      <c r="E71" s="53">
        <v>655023.27</v>
      </c>
      <c r="F71" s="54">
        <v>0.15162575694444444</v>
      </c>
      <c r="G7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178784.72999999998</v>
      </c>
      <c r="H7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4.1385354166666666E-2</v>
      </c>
    </row>
    <row r="72" spans="1:8" x14ac:dyDescent="0.25">
      <c r="A72" s="47">
        <v>370000</v>
      </c>
      <c r="B72" s="47">
        <v>4440000</v>
      </c>
      <c r="C72" s="51">
        <v>851928</v>
      </c>
      <c r="D72" s="52">
        <v>0.19187567567567568</v>
      </c>
      <c r="E72" s="53">
        <v>673023.27</v>
      </c>
      <c r="F72" s="54">
        <v>0.15158181756756758</v>
      </c>
      <c r="G7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178904.72999999998</v>
      </c>
      <c r="H7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4.0293858108108094E-2</v>
      </c>
    </row>
    <row r="73" spans="1:8" x14ac:dyDescent="0.25">
      <c r="A73" s="47">
        <v>380000</v>
      </c>
      <c r="B73" s="47">
        <v>4560000</v>
      </c>
      <c r="C73" s="51">
        <v>870048</v>
      </c>
      <c r="D73" s="52">
        <v>0.1908</v>
      </c>
      <c r="E73" s="53">
        <v>691023.27</v>
      </c>
      <c r="F73" s="54">
        <v>0.1515401907894737</v>
      </c>
      <c r="G7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179024.72999999998</v>
      </c>
      <c r="H7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3.9259809210526297E-2</v>
      </c>
    </row>
    <row r="74" spans="1:8" x14ac:dyDescent="0.25">
      <c r="A74" s="47">
        <v>390000</v>
      </c>
      <c r="B74" s="47">
        <v>4680000</v>
      </c>
      <c r="C74" s="51">
        <v>888168</v>
      </c>
      <c r="D74" s="52">
        <v>0.18977948717948717</v>
      </c>
      <c r="E74" s="53">
        <v>709023.27</v>
      </c>
      <c r="F74" s="54">
        <v>0.15150069871794872</v>
      </c>
      <c r="G7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179144.72999999998</v>
      </c>
      <c r="H7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3.8278788461538454E-2</v>
      </c>
    </row>
    <row r="75" spans="1:8" x14ac:dyDescent="0.25">
      <c r="A75" s="47">
        <v>400000</v>
      </c>
      <c r="B75" s="47">
        <v>4800000</v>
      </c>
      <c r="C75" s="51">
        <v>906288</v>
      </c>
      <c r="D75" s="52">
        <v>0.18881000000000001</v>
      </c>
      <c r="E75" s="53">
        <v>727023.27</v>
      </c>
      <c r="F75" s="54">
        <v>0.15146318125</v>
      </c>
      <c r="G7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179264.72999999998</v>
      </c>
      <c r="H7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3.734681875000001E-2</v>
      </c>
    </row>
    <row r="76" spans="1:8" x14ac:dyDescent="0.25">
      <c r="A76" s="47">
        <v>410000</v>
      </c>
      <c r="B76" s="47">
        <v>4920000</v>
      </c>
      <c r="C76" s="51">
        <v>924408</v>
      </c>
      <c r="D76" s="52">
        <v>0.18788780487804879</v>
      </c>
      <c r="E76" s="53">
        <v>745023.27</v>
      </c>
      <c r="F76" s="54">
        <v>0.15142749390243904</v>
      </c>
      <c r="G7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179384.72999999998</v>
      </c>
      <c r="H7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3.6460310975609755E-2</v>
      </c>
    </row>
    <row r="77" spans="1:8" x14ac:dyDescent="0.25">
      <c r="A77" s="47">
        <v>420000</v>
      </c>
      <c r="B77" s="47">
        <v>5040000</v>
      </c>
      <c r="C77" s="51">
        <v>942528</v>
      </c>
      <c r="D77" s="52">
        <v>0.18700952380952382</v>
      </c>
      <c r="E77" s="53">
        <v>763023.27</v>
      </c>
      <c r="F77" s="54">
        <v>0.15139350595238096</v>
      </c>
      <c r="G7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179504.72999999998</v>
      </c>
      <c r="H7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3.5616017857142857E-2</v>
      </c>
    </row>
    <row r="78" spans="1:8" x14ac:dyDescent="0.25">
      <c r="A78" s="47">
        <v>430000</v>
      </c>
      <c r="B78" s="47">
        <v>5160000</v>
      </c>
      <c r="C78" s="51">
        <v>960648</v>
      </c>
      <c r="D78" s="52">
        <v>0.18617209302325582</v>
      </c>
      <c r="E78" s="53">
        <v>779807.66999999993</v>
      </c>
      <c r="F78" s="54">
        <v>0.15112551744186045</v>
      </c>
      <c r="G7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180840.33000000007</v>
      </c>
      <c r="H7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3.5046575581395373E-2</v>
      </c>
    </row>
    <row r="79" spans="1:8" x14ac:dyDescent="0.25">
      <c r="A79" s="47">
        <v>440000</v>
      </c>
      <c r="B79" s="47">
        <v>5280000</v>
      </c>
      <c r="C79" s="51">
        <v>978768</v>
      </c>
      <c r="D79" s="52">
        <v>0.18537272727272727</v>
      </c>
      <c r="E79" s="53">
        <v>797567.67000000016</v>
      </c>
      <c r="F79" s="54">
        <v>0.15105448295454549</v>
      </c>
      <c r="G7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181200.32999999984</v>
      </c>
      <c r="H7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3.4318244318181784E-2</v>
      </c>
    </row>
    <row r="80" spans="1:8" x14ac:dyDescent="0.25">
      <c r="A80" s="47">
        <v>450000</v>
      </c>
      <c r="B80" s="47">
        <v>5400000</v>
      </c>
      <c r="C80" s="51">
        <v>996888</v>
      </c>
      <c r="D80" s="52">
        <v>0.18460888888888888</v>
      </c>
      <c r="E80" s="53">
        <v>815563.90000000014</v>
      </c>
      <c r="F80" s="54">
        <v>0.15103035185185187</v>
      </c>
      <c r="G8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181324.09999999986</v>
      </c>
      <c r="H8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3.3578537037037004E-2</v>
      </c>
    </row>
    <row r="81" spans="1:8" x14ac:dyDescent="0.25">
      <c r="A81" s="47">
        <v>460000</v>
      </c>
      <c r="B81" s="47">
        <v>5520000</v>
      </c>
      <c r="C81" s="51">
        <v>1015008</v>
      </c>
      <c r="D81" s="52">
        <v>0.18387826086956521</v>
      </c>
      <c r="E81" s="53">
        <v>833215.90000000014</v>
      </c>
      <c r="F81" s="54">
        <v>0.15094490942028987</v>
      </c>
      <c r="G8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181792.09999999986</v>
      </c>
      <c r="H8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3.2933351449275339E-2</v>
      </c>
    </row>
    <row r="82" spans="1:8" x14ac:dyDescent="0.25">
      <c r="A82" s="47">
        <v>470000</v>
      </c>
      <c r="B82" s="47">
        <v>5640000</v>
      </c>
      <c r="C82" s="51">
        <v>1033128</v>
      </c>
      <c r="D82" s="52">
        <v>0.18317872340425531</v>
      </c>
      <c r="E82" s="53">
        <v>851215.90000000014</v>
      </c>
      <c r="F82" s="54">
        <v>0.15092480496453903</v>
      </c>
      <c r="G8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181912.09999999986</v>
      </c>
      <c r="H8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3.2253918439716284E-2</v>
      </c>
    </row>
    <row r="83" spans="1:8" x14ac:dyDescent="0.25">
      <c r="A83" s="47">
        <v>480000</v>
      </c>
      <c r="B83" s="47">
        <v>5760000</v>
      </c>
      <c r="C83" s="51">
        <v>1051248</v>
      </c>
      <c r="D83" s="52">
        <v>0.18250833333333333</v>
      </c>
      <c r="E83" s="53">
        <v>869215.90000000014</v>
      </c>
      <c r="F83" s="54">
        <v>0.15090553819444447</v>
      </c>
      <c r="G8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182032.09999999986</v>
      </c>
      <c r="H8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3.1602795138888862E-2</v>
      </c>
    </row>
    <row r="84" spans="1:8" x14ac:dyDescent="0.25">
      <c r="A84" s="47">
        <v>490000</v>
      </c>
      <c r="B84" s="47">
        <v>5880000</v>
      </c>
      <c r="C84" s="51">
        <v>1069368</v>
      </c>
      <c r="D84" s="52">
        <v>0.18186530612244897</v>
      </c>
      <c r="E84" s="53">
        <v>887215.90000000014</v>
      </c>
      <c r="F84" s="54">
        <v>0.15088705782312928</v>
      </c>
      <c r="G8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182152.09999999986</v>
      </c>
      <c r="H8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3.0978248299319694E-2</v>
      </c>
    </row>
    <row r="85" spans="1:8" x14ac:dyDescent="0.25">
      <c r="A85" s="47">
        <v>500000</v>
      </c>
      <c r="B85" s="47">
        <v>6000000</v>
      </c>
      <c r="C85" s="51">
        <v>1087488</v>
      </c>
      <c r="D85" s="52">
        <v>0.18124799999999999</v>
      </c>
      <c r="E85" s="53">
        <v>905215.90000000014</v>
      </c>
      <c r="F85" s="54">
        <v>0.1508693166666667</v>
      </c>
      <c r="G8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182272.09999999986</v>
      </c>
      <c r="H8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3.0378683333333295E-2</v>
      </c>
    </row>
    <row r="86" spans="1:8" x14ac:dyDescent="0.25">
      <c r="A86" s="47">
        <v>510000</v>
      </c>
      <c r="B86" s="47">
        <v>6120000</v>
      </c>
      <c r="C86" s="51">
        <v>1105608</v>
      </c>
      <c r="D86" s="52">
        <v>0.18065490196078432</v>
      </c>
      <c r="E86" s="53">
        <v>923215.90000000014</v>
      </c>
      <c r="F86" s="54">
        <v>0.15085227124183009</v>
      </c>
      <c r="G8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182392.09999999986</v>
      </c>
      <c r="H8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2.9802630718954226E-2</v>
      </c>
    </row>
    <row r="87" spans="1:8" x14ac:dyDescent="0.25">
      <c r="A87" s="47">
        <v>520000</v>
      </c>
      <c r="B87" s="47">
        <v>6240000</v>
      </c>
      <c r="C87" s="51">
        <v>1123728</v>
      </c>
      <c r="D87" s="52">
        <v>0.18008461538461537</v>
      </c>
      <c r="E87" s="53">
        <v>941215.90000000014</v>
      </c>
      <c r="F87" s="54">
        <v>0.15083588141025644</v>
      </c>
      <c r="G8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182512.09999999986</v>
      </c>
      <c r="H8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2.9248733974358926E-2</v>
      </c>
    </row>
    <row r="88" spans="1:8" x14ac:dyDescent="0.25">
      <c r="A88" s="47">
        <v>530000</v>
      </c>
      <c r="B88" s="47">
        <v>6360000</v>
      </c>
      <c r="C88" s="51">
        <v>1141848</v>
      </c>
      <c r="D88" s="52">
        <v>0.17953584905660377</v>
      </c>
      <c r="E88" s="53">
        <v>959215.90000000014</v>
      </c>
      <c r="F88" s="54">
        <v>0.15082011006289311</v>
      </c>
      <c r="G8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182632.09999999986</v>
      </c>
      <c r="H8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2.871573899371066E-2</v>
      </c>
    </row>
    <row r="89" spans="1:8" x14ac:dyDescent="0.25">
      <c r="A89" s="47">
        <v>540000</v>
      </c>
      <c r="B89" s="47">
        <v>6480000</v>
      </c>
      <c r="C89" s="51">
        <v>1159968</v>
      </c>
      <c r="D89" s="52">
        <v>0.17900740740740742</v>
      </c>
      <c r="E89" s="53">
        <v>977215.90000000014</v>
      </c>
      <c r="F89" s="54">
        <v>0.15080492283950619</v>
      </c>
      <c r="G8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182752.09999999986</v>
      </c>
      <c r="H8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2.8202484567901226E-2</v>
      </c>
    </row>
    <row r="90" spans="1:8" x14ac:dyDescent="0.25">
      <c r="A90" s="47">
        <v>550000</v>
      </c>
      <c r="B90" s="47">
        <v>6600000</v>
      </c>
      <c r="C90" s="51">
        <v>1178088</v>
      </c>
      <c r="D90" s="52">
        <v>0.17849818181818181</v>
      </c>
      <c r="E90" s="53">
        <v>995215.90000000014</v>
      </c>
      <c r="F90" s="54">
        <v>0.1507902878787879</v>
      </c>
      <c r="G9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182872.09999999986</v>
      </c>
      <c r="H9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2.7707893939393907E-2</v>
      </c>
    </row>
    <row r="91" spans="1:8" x14ac:dyDescent="0.25">
      <c r="A91" s="47">
        <v>560000</v>
      </c>
      <c r="B91" s="47">
        <v>6720000</v>
      </c>
      <c r="C91" s="51">
        <v>1196208</v>
      </c>
      <c r="D91" s="52">
        <v>0.17800714285714286</v>
      </c>
      <c r="E91" s="53">
        <v>1013215.9000000001</v>
      </c>
      <c r="F91" s="54">
        <v>0.15077617559523812</v>
      </c>
      <c r="G9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182992.09999999986</v>
      </c>
      <c r="H9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2.7230967261904743E-2</v>
      </c>
    </row>
    <row r="92" spans="1:8" x14ac:dyDescent="0.25">
      <c r="A92" s="47">
        <v>570000</v>
      </c>
      <c r="B92" s="47">
        <v>6840000</v>
      </c>
      <c r="C92" s="51">
        <v>1214328</v>
      </c>
      <c r="D92" s="52">
        <v>0.17753333333333332</v>
      </c>
      <c r="E92" s="53">
        <v>1031215.9000000001</v>
      </c>
      <c r="F92" s="54">
        <v>0.15076255847953218</v>
      </c>
      <c r="G9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183112.09999999986</v>
      </c>
      <c r="H9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2.6770774853801138E-2</v>
      </c>
    </row>
    <row r="93" spans="1:8" x14ac:dyDescent="0.25">
      <c r="A93" s="47">
        <v>580000</v>
      </c>
      <c r="B93" s="47">
        <v>6960000</v>
      </c>
      <c r="C93" s="51">
        <v>1232448</v>
      </c>
      <c r="D93" s="52">
        <v>0.17707586206896553</v>
      </c>
      <c r="E93" s="53">
        <v>1049215.9000000001</v>
      </c>
      <c r="F93" s="54">
        <v>0.15074941091954025</v>
      </c>
      <c r="G9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183232.09999999986</v>
      </c>
      <c r="H9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2.6326451149425278E-2</v>
      </c>
    </row>
    <row r="94" spans="1:8" x14ac:dyDescent="0.25">
      <c r="A94" s="47">
        <v>590000</v>
      </c>
      <c r="B94" s="47">
        <v>7080000</v>
      </c>
      <c r="C94" s="51">
        <v>1250568</v>
      </c>
      <c r="D94" s="52">
        <v>0.17663389830508475</v>
      </c>
      <c r="E94" s="53">
        <v>1067215.9000000001</v>
      </c>
      <c r="F94" s="54">
        <v>0.15073670903954806</v>
      </c>
      <c r="G9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183352.09999999986</v>
      </c>
      <c r="H9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2.5897189265536691E-2</v>
      </c>
    </row>
    <row r="95" spans="1:8" x14ac:dyDescent="0.25">
      <c r="A95" s="47">
        <v>600000</v>
      </c>
      <c r="B95" s="47">
        <v>7200000</v>
      </c>
      <c r="C95" s="51">
        <v>1268688</v>
      </c>
      <c r="D95" s="52">
        <v>0.17620666666666668</v>
      </c>
      <c r="E95" s="53">
        <v>1085215.9000000001</v>
      </c>
      <c r="F95" s="54">
        <v>0.15072443055555557</v>
      </c>
      <c r="G9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183472.09999999986</v>
      </c>
      <c r="H9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2.5482236111111112E-2</v>
      </c>
    </row>
    <row r="96" spans="1:8" x14ac:dyDescent="0.25">
      <c r="A96" s="47">
        <v>610000</v>
      </c>
      <c r="B96" s="47">
        <v>7320000</v>
      </c>
      <c r="C96" s="51">
        <v>1286808</v>
      </c>
      <c r="D96" s="52">
        <v>0.17579344262295082</v>
      </c>
      <c r="E96" s="53">
        <v>1103215.9000000001</v>
      </c>
      <c r="F96" s="54">
        <v>0.15071255464480876</v>
      </c>
      <c r="G9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183592.09999999986</v>
      </c>
      <c r="H9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2.5080887978142063E-2</v>
      </c>
    </row>
    <row r="97" spans="1:8" x14ac:dyDescent="0.25">
      <c r="A97" s="47">
        <v>620000</v>
      </c>
      <c r="B97" s="47">
        <v>7440000</v>
      </c>
      <c r="C97" s="51">
        <v>1304928</v>
      </c>
      <c r="D97" s="52">
        <v>0.17539354838709678</v>
      </c>
      <c r="E97" s="53">
        <v>1121215.9000000001</v>
      </c>
      <c r="F97" s="54">
        <v>0.15070106182795701</v>
      </c>
      <c r="G9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183712.09999999986</v>
      </c>
      <c r="H9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2.4692486559139776E-2</v>
      </c>
    </row>
    <row r="98" spans="1:8" x14ac:dyDescent="0.25">
      <c r="A98" s="47">
        <v>630000</v>
      </c>
      <c r="B98" s="47">
        <v>7560000</v>
      </c>
      <c r="C98" s="51">
        <v>1323048</v>
      </c>
      <c r="D98" s="52">
        <v>0.17500634920634919</v>
      </c>
      <c r="E98" s="53">
        <v>1139215.9000000001</v>
      </c>
      <c r="F98" s="54">
        <v>0.15068993386243387</v>
      </c>
      <c r="G9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183832.09999999986</v>
      </c>
      <c r="H9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2.4316415343915321E-2</v>
      </c>
    </row>
    <row r="99" spans="1:8" x14ac:dyDescent="0.25">
      <c r="A99" s="47">
        <v>640000</v>
      </c>
      <c r="B99" s="47">
        <v>7680000</v>
      </c>
      <c r="C99" s="51">
        <v>1341168</v>
      </c>
      <c r="D99" s="52">
        <v>0.17463124999999999</v>
      </c>
      <c r="E99" s="53">
        <v>1157200.3</v>
      </c>
      <c r="F99" s="54">
        <v>0.15067712239583334</v>
      </c>
      <c r="G9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183967.69999999995</v>
      </c>
      <c r="H9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2.3954127604166653E-2</v>
      </c>
    </row>
    <row r="100" spans="1:8" x14ac:dyDescent="0.25">
      <c r="A100" s="47">
        <v>650000</v>
      </c>
      <c r="B100" s="47">
        <v>7800000</v>
      </c>
      <c r="C100" s="51">
        <v>1359288</v>
      </c>
      <c r="D100" s="52">
        <v>0.17426769230769232</v>
      </c>
      <c r="E100" s="53">
        <v>1173760.3</v>
      </c>
      <c r="F100" s="54">
        <v>0.15048208974358976</v>
      </c>
      <c r="G10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185527.69999999995</v>
      </c>
      <c r="H10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2.3785602564102559E-2</v>
      </c>
    </row>
    <row r="101" spans="1:8" x14ac:dyDescent="0.25">
      <c r="A101" s="47">
        <v>660000</v>
      </c>
      <c r="B101" s="47">
        <v>7920000</v>
      </c>
      <c r="C101" s="51">
        <v>1377408</v>
      </c>
      <c r="D101" s="52">
        <v>0.17391515151515152</v>
      </c>
      <c r="E101" s="53">
        <v>1191760.3</v>
      </c>
      <c r="F101" s="54">
        <v>0.15047478535353537</v>
      </c>
      <c r="G10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185647.69999999995</v>
      </c>
      <c r="H10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2.3440366161616155E-2</v>
      </c>
    </row>
    <row r="102" spans="1:8" x14ac:dyDescent="0.25">
      <c r="A102" s="47">
        <v>670000</v>
      </c>
      <c r="B102" s="47">
        <v>8040000</v>
      </c>
      <c r="C102" s="51">
        <v>1395528</v>
      </c>
      <c r="D102" s="52">
        <v>0.17357313432835822</v>
      </c>
      <c r="E102" s="53">
        <v>1209760.3</v>
      </c>
      <c r="F102" s="54">
        <v>0.15046769900497514</v>
      </c>
      <c r="G10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185767.69999999995</v>
      </c>
      <c r="H10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2.3105435323383078E-2</v>
      </c>
    </row>
    <row r="103" spans="1:8" x14ac:dyDescent="0.25">
      <c r="A103" s="47">
        <v>680000</v>
      </c>
      <c r="B103" s="47">
        <v>8160000</v>
      </c>
      <c r="C103" s="51">
        <v>1413648</v>
      </c>
      <c r="D103" s="52">
        <v>0.17324117647058823</v>
      </c>
      <c r="E103" s="53">
        <v>1227760.3</v>
      </c>
      <c r="F103" s="54">
        <v>0.15046082107843137</v>
      </c>
      <c r="G10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185887.69999999995</v>
      </c>
      <c r="H10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2.2780355392156865E-2</v>
      </c>
    </row>
    <row r="104" spans="1:8" x14ac:dyDescent="0.25">
      <c r="A104" s="47">
        <v>690000</v>
      </c>
      <c r="B104" s="47">
        <v>8280000</v>
      </c>
      <c r="C104" s="51">
        <v>1431768</v>
      </c>
      <c r="D104" s="52">
        <v>0.17291884057971013</v>
      </c>
      <c r="E104" s="53">
        <v>1245760.3</v>
      </c>
      <c r="F104" s="54">
        <v>0.15045414251207731</v>
      </c>
      <c r="G10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186007.69999999995</v>
      </c>
      <c r="H10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2.2464698067632821E-2</v>
      </c>
    </row>
    <row r="105" spans="1:8" x14ac:dyDescent="0.25">
      <c r="A105" s="47">
        <v>700000</v>
      </c>
      <c r="B105" s="47">
        <v>8400000</v>
      </c>
      <c r="C105" s="51">
        <v>1449888</v>
      </c>
      <c r="D105" s="52">
        <v>0.17260571428571428</v>
      </c>
      <c r="E105" s="53">
        <v>1263760.3</v>
      </c>
      <c r="F105" s="54">
        <v>0.15044765476190478</v>
      </c>
      <c r="G10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186127.69999999995</v>
      </c>
      <c r="H10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2.2158059523809503E-2</v>
      </c>
    </row>
    <row r="106" spans="1:8" x14ac:dyDescent="0.25">
      <c r="A106" s="47">
        <v>710000</v>
      </c>
      <c r="B106" s="47">
        <v>8520000</v>
      </c>
      <c r="C106" s="51">
        <v>1468008</v>
      </c>
      <c r="D106" s="52">
        <v>0.17230140845070421</v>
      </c>
      <c r="E106" s="53">
        <v>1281760.3</v>
      </c>
      <c r="F106" s="54">
        <v>0.15044134976525822</v>
      </c>
      <c r="G10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186247.69999999995</v>
      </c>
      <c r="H10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2.1860058685445993E-2</v>
      </c>
    </row>
    <row r="107" spans="1:8" x14ac:dyDescent="0.25">
      <c r="A107" s="47">
        <v>720000</v>
      </c>
      <c r="B107" s="47">
        <v>8640000</v>
      </c>
      <c r="C107" s="51">
        <v>1486128</v>
      </c>
      <c r="D107" s="52">
        <v>0.17200555555555555</v>
      </c>
      <c r="E107" s="53">
        <v>1299760.3</v>
      </c>
      <c r="F107" s="54">
        <v>0.15043521990740741</v>
      </c>
      <c r="G10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186367.69999999995</v>
      </c>
      <c r="H10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2.1570335648148142E-2</v>
      </c>
    </row>
    <row r="108" spans="1:8" x14ac:dyDescent="0.25">
      <c r="A108" s="47">
        <v>730000</v>
      </c>
      <c r="B108" s="47">
        <v>8760000</v>
      </c>
      <c r="C108" s="51">
        <v>1504248</v>
      </c>
      <c r="D108" s="52">
        <v>0.17171780821917809</v>
      </c>
      <c r="E108" s="53">
        <v>1317760.3</v>
      </c>
      <c r="F108" s="54">
        <v>0.15042925799086759</v>
      </c>
      <c r="G10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186487.69999999995</v>
      </c>
      <c r="H10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2.1288550228310499E-2</v>
      </c>
    </row>
    <row r="109" spans="1:8" x14ac:dyDescent="0.25">
      <c r="A109" s="47">
        <v>740000</v>
      </c>
      <c r="B109" s="47">
        <v>8880000</v>
      </c>
      <c r="C109" s="51">
        <v>1522368</v>
      </c>
      <c r="D109" s="52">
        <v>0.17143783783783784</v>
      </c>
      <c r="E109" s="53">
        <v>1335760.3</v>
      </c>
      <c r="F109" s="54">
        <v>0.15042345720720721</v>
      </c>
      <c r="G10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186607.69999999995</v>
      </c>
      <c r="H10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2.101438063063063E-2</v>
      </c>
    </row>
    <row r="110" spans="1:8" x14ac:dyDescent="0.25">
      <c r="A110" s="47">
        <v>750000</v>
      </c>
      <c r="B110" s="47">
        <v>9000000</v>
      </c>
      <c r="C110" s="51">
        <v>1540488</v>
      </c>
      <c r="D110" s="52">
        <v>0.17116533333333334</v>
      </c>
      <c r="E110" s="53">
        <v>1353760.3</v>
      </c>
      <c r="F110" s="54">
        <v>0.1504178111111111</v>
      </c>
      <c r="G11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186727.69999999995</v>
      </c>
      <c r="H11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2.0747522222222231E-2</v>
      </c>
    </row>
    <row r="111" spans="1:8" x14ac:dyDescent="0.25">
      <c r="A111" s="47">
        <v>760000</v>
      </c>
      <c r="B111" s="47">
        <v>9120000</v>
      </c>
      <c r="C111" s="51">
        <v>1558608</v>
      </c>
      <c r="D111" s="52">
        <v>0.1709</v>
      </c>
      <c r="E111" s="53">
        <v>1371760.3</v>
      </c>
      <c r="F111" s="54">
        <v>0.15041231359649124</v>
      </c>
      <c r="G11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186847.69999999995</v>
      </c>
      <c r="H11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2.0487686403508759E-2</v>
      </c>
    </row>
    <row r="112" spans="1:8" x14ac:dyDescent="0.25">
      <c r="A112" s="47">
        <v>770000</v>
      </c>
      <c r="B112" s="47">
        <v>9240000</v>
      </c>
      <c r="C112" s="51">
        <v>1576728</v>
      </c>
      <c r="D112" s="52">
        <v>0.17064155844155846</v>
      </c>
      <c r="E112" s="53">
        <v>1389760.3</v>
      </c>
      <c r="F112" s="54">
        <v>0.15040695887445887</v>
      </c>
      <c r="G11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186967.69999999995</v>
      </c>
      <c r="H11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2.0234599567099582E-2</v>
      </c>
    </row>
    <row r="113" spans="1:8" x14ac:dyDescent="0.25">
      <c r="A113" s="47">
        <v>780000</v>
      </c>
      <c r="B113" s="47">
        <v>9360000</v>
      </c>
      <c r="C113" s="51">
        <v>1594848</v>
      </c>
      <c r="D113" s="52">
        <v>0.1703897435897436</v>
      </c>
      <c r="E113" s="53">
        <v>1407760.3</v>
      </c>
      <c r="F113" s="54">
        <v>0.15040174145299146</v>
      </c>
      <c r="G11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187087.69999999995</v>
      </c>
      <c r="H11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1.9988002136752142E-2</v>
      </c>
    </row>
    <row r="114" spans="1:8" x14ac:dyDescent="0.25">
      <c r="A114" s="47">
        <v>790000</v>
      </c>
      <c r="B114" s="47">
        <v>9480000</v>
      </c>
      <c r="C114" s="51">
        <v>1612968</v>
      </c>
      <c r="D114" s="52">
        <v>0.17014430379746837</v>
      </c>
      <c r="E114" s="53">
        <v>1425760.3</v>
      </c>
      <c r="F114" s="54">
        <v>0.15039665611814346</v>
      </c>
      <c r="G11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187207.69999999995</v>
      </c>
      <c r="H11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1.9747647679324909E-2</v>
      </c>
    </row>
    <row r="115" spans="1:8" x14ac:dyDescent="0.25">
      <c r="A115" s="47">
        <v>800000</v>
      </c>
      <c r="B115" s="47">
        <v>9600000</v>
      </c>
      <c r="C115" s="51">
        <v>1631088</v>
      </c>
      <c r="D115" s="52">
        <v>0.169905</v>
      </c>
      <c r="E115" s="53">
        <v>1443760.3</v>
      </c>
      <c r="F115" s="54">
        <v>0.15039169791666668</v>
      </c>
      <c r="G11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187327.69999999995</v>
      </c>
      <c r="H11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1.9513302083333323E-2</v>
      </c>
    </row>
    <row r="116" spans="1:8" x14ac:dyDescent="0.25">
      <c r="A116" s="47">
        <v>810000</v>
      </c>
      <c r="B116" s="47">
        <v>9720000</v>
      </c>
      <c r="C116" s="51">
        <v>1649208</v>
      </c>
      <c r="D116" s="52">
        <v>0.1696716049382716</v>
      </c>
      <c r="E116" s="53">
        <v>1461760.3</v>
      </c>
      <c r="F116" s="54">
        <v>0.1503868621399177</v>
      </c>
      <c r="G11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187447.69999999995</v>
      </c>
      <c r="H11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1.9284742798353904E-2</v>
      </c>
    </row>
    <row r="117" spans="1:8" x14ac:dyDescent="0.25">
      <c r="A117" s="47">
        <v>820000</v>
      </c>
      <c r="B117" s="47">
        <v>9840000</v>
      </c>
      <c r="C117" s="51">
        <v>1667328</v>
      </c>
      <c r="D117" s="52">
        <v>0.16944390243902438</v>
      </c>
      <c r="E117" s="53">
        <v>1479760.3</v>
      </c>
      <c r="F117" s="54">
        <v>0.15038214430894309</v>
      </c>
      <c r="G11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187567.69999999995</v>
      </c>
      <c r="H11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1.9061758130081291E-2</v>
      </c>
    </row>
    <row r="118" spans="1:8" x14ac:dyDescent="0.25">
      <c r="A118" s="47">
        <v>830000</v>
      </c>
      <c r="B118" s="47">
        <v>9960000</v>
      </c>
      <c r="C118" s="51">
        <v>1685448</v>
      </c>
      <c r="D118" s="52">
        <v>0.16922168674698795</v>
      </c>
      <c r="E118" s="53">
        <v>1497760.3</v>
      </c>
      <c r="F118" s="54">
        <v>0.15037754016064259</v>
      </c>
      <c r="G11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187687.69999999995</v>
      </c>
      <c r="H11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1.8844146586345367E-2</v>
      </c>
    </row>
    <row r="119" spans="1:8" x14ac:dyDescent="0.25">
      <c r="A119" s="47">
        <v>840000</v>
      </c>
      <c r="B119" s="47">
        <v>10080000</v>
      </c>
      <c r="C119" s="51">
        <v>1703568</v>
      </c>
      <c r="D119" s="52">
        <v>0.16900476190476191</v>
      </c>
      <c r="E119" s="53">
        <v>1515760.3</v>
      </c>
      <c r="F119" s="54">
        <v>0.15037304563492063</v>
      </c>
      <c r="G11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187807.69999999995</v>
      </c>
      <c r="H11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1.8631716269841281E-2</v>
      </c>
    </row>
    <row r="120" spans="1:8" x14ac:dyDescent="0.25">
      <c r="A120" s="47">
        <v>850000</v>
      </c>
      <c r="B120" s="47">
        <v>10200000</v>
      </c>
      <c r="C120" s="51">
        <v>1721688</v>
      </c>
      <c r="D120" s="52">
        <v>0.16879294117647059</v>
      </c>
      <c r="E120" s="53">
        <v>1533760.3</v>
      </c>
      <c r="F120" s="54">
        <v>0.15036865686274511</v>
      </c>
      <c r="G12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187927.69999999995</v>
      </c>
      <c r="H12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1.8424284313725475E-2</v>
      </c>
    </row>
    <row r="121" spans="1:8" x14ac:dyDescent="0.25">
      <c r="A121" s="47">
        <v>860000</v>
      </c>
      <c r="B121" s="47">
        <v>10320000</v>
      </c>
      <c r="C121" s="51">
        <v>1739808</v>
      </c>
      <c r="D121" s="52">
        <v>0.1685860465116279</v>
      </c>
      <c r="E121" s="53">
        <v>1551760.3</v>
      </c>
      <c r="F121" s="54">
        <v>0.15036437015503876</v>
      </c>
      <c r="G12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188047.69999999995</v>
      </c>
      <c r="H12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1.8221676356589139E-2</v>
      </c>
    </row>
    <row r="122" spans="1:8" x14ac:dyDescent="0.25">
      <c r="A122" s="47">
        <v>870000</v>
      </c>
      <c r="B122" s="47">
        <v>10440000</v>
      </c>
      <c r="C122" s="51">
        <v>1757928</v>
      </c>
      <c r="D122" s="52">
        <v>0.168383908045977</v>
      </c>
      <c r="E122" s="53">
        <v>1569760.3</v>
      </c>
      <c r="F122" s="54">
        <v>0.15036018199233717</v>
      </c>
      <c r="G12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188167.69999999995</v>
      </c>
      <c r="H12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1.8023726053639832E-2</v>
      </c>
    </row>
    <row r="123" spans="1:8" x14ac:dyDescent="0.25">
      <c r="A123" s="47">
        <v>880000</v>
      </c>
      <c r="B123" s="47">
        <v>10560000</v>
      </c>
      <c r="C123" s="51">
        <v>1776048</v>
      </c>
      <c r="D123" s="52">
        <v>0.16818636363636363</v>
      </c>
      <c r="E123" s="53">
        <v>1587760.3</v>
      </c>
      <c r="F123" s="54">
        <v>0.15035608901515152</v>
      </c>
      <c r="G12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188287.69999999995</v>
      </c>
      <c r="H12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1.7830274621212117E-2</v>
      </c>
    </row>
    <row r="124" spans="1:8" x14ac:dyDescent="0.25">
      <c r="A124" s="47">
        <v>890000</v>
      </c>
      <c r="B124" s="47">
        <v>10680000</v>
      </c>
      <c r="C124" s="51">
        <v>1794168</v>
      </c>
      <c r="D124" s="52">
        <v>0.1679932584269663</v>
      </c>
      <c r="E124" s="53">
        <v>1605760.3</v>
      </c>
      <c r="F124" s="54">
        <v>0.15035208801498129</v>
      </c>
      <c r="G12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188407.69999999995</v>
      </c>
      <c r="H12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1.7641170411985013E-2</v>
      </c>
    </row>
    <row r="125" spans="1:8" x14ac:dyDescent="0.25">
      <c r="A125" s="47">
        <v>900000</v>
      </c>
      <c r="B125" s="47">
        <v>10800000</v>
      </c>
      <c r="C125" s="51">
        <v>1812288</v>
      </c>
      <c r="D125" s="52">
        <v>0.16780444444444445</v>
      </c>
      <c r="E125" s="53">
        <v>1623756.53</v>
      </c>
      <c r="F125" s="54">
        <v>0.15034782685185186</v>
      </c>
      <c r="G12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188531.46999999997</v>
      </c>
      <c r="H12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1.7456617592592594E-2</v>
      </c>
    </row>
    <row r="126" spans="1:8" x14ac:dyDescent="0.25">
      <c r="A126" s="47">
        <v>910000</v>
      </c>
      <c r="B126" s="47">
        <v>10920000</v>
      </c>
      <c r="C126" s="51">
        <v>1830408</v>
      </c>
      <c r="D126" s="52">
        <v>0.16761978021978022</v>
      </c>
      <c r="E126" s="53">
        <v>1641466.53</v>
      </c>
      <c r="F126" s="54">
        <v>0.1503174478021978</v>
      </c>
      <c r="G12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188941.46999999997</v>
      </c>
      <c r="H12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1.7302332417582417E-2</v>
      </c>
    </row>
    <row r="127" spans="1:8" x14ac:dyDescent="0.25">
      <c r="A127" s="47">
        <v>920000</v>
      </c>
      <c r="B127" s="47">
        <v>11040000</v>
      </c>
      <c r="C127" s="51">
        <v>1848528</v>
      </c>
      <c r="D127" s="52">
        <v>0.16743913043478262</v>
      </c>
      <c r="E127" s="53">
        <v>1659408.53</v>
      </c>
      <c r="F127" s="54">
        <v>0.15030874365942029</v>
      </c>
      <c r="G12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189119.46999999997</v>
      </c>
      <c r="H12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1.7130386775362327E-2</v>
      </c>
    </row>
    <row r="128" spans="1:8" x14ac:dyDescent="0.25">
      <c r="A128" s="47">
        <v>930000</v>
      </c>
      <c r="B128" s="47">
        <v>11160000</v>
      </c>
      <c r="C128" s="51">
        <v>1866648</v>
      </c>
      <c r="D128" s="52">
        <v>0.16726236559139784</v>
      </c>
      <c r="E128" s="53">
        <v>1677408.53</v>
      </c>
      <c r="F128" s="54">
        <v>0.15030542383512546</v>
      </c>
      <c r="G12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189239.46999999997</v>
      </c>
      <c r="H12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1.6956941756272381E-2</v>
      </c>
    </row>
    <row r="129" spans="1:8" x14ac:dyDescent="0.25">
      <c r="A129" s="47">
        <v>940000</v>
      </c>
      <c r="B129" s="47">
        <v>11280000</v>
      </c>
      <c r="C129" s="51">
        <v>1884768</v>
      </c>
      <c r="D129" s="52">
        <v>0.16708936170212765</v>
      </c>
      <c r="E129" s="53">
        <v>1695408.53</v>
      </c>
      <c r="F129" s="54">
        <v>0.15030217464539009</v>
      </c>
      <c r="G12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189359.46999999997</v>
      </c>
      <c r="H12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1.6787187056737568E-2</v>
      </c>
    </row>
    <row r="130" spans="1:8" x14ac:dyDescent="0.25">
      <c r="A130" s="47">
        <v>950000</v>
      </c>
      <c r="B130" s="47">
        <v>11400000</v>
      </c>
      <c r="C130" s="51">
        <v>1902888</v>
      </c>
      <c r="D130" s="52">
        <v>0.16692000000000001</v>
      </c>
      <c r="E130" s="53">
        <v>1713408.53</v>
      </c>
      <c r="F130" s="54">
        <v>0.15029899385964912</v>
      </c>
      <c r="G13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189479.46999999997</v>
      </c>
      <c r="H13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1.6621006140350891E-2</v>
      </c>
    </row>
    <row r="131" spans="1:8" x14ac:dyDescent="0.25">
      <c r="A131" s="47">
        <v>960000</v>
      </c>
      <c r="B131" s="47">
        <v>11520000</v>
      </c>
      <c r="C131" s="51">
        <v>1921008</v>
      </c>
      <c r="D131" s="52">
        <v>0.16675416666666668</v>
      </c>
      <c r="E131" s="53">
        <v>1731408.53</v>
      </c>
      <c r="F131" s="54">
        <v>0.15029587934027777</v>
      </c>
      <c r="G13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189599.46999999997</v>
      </c>
      <c r="H13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1.6458287326388904E-2</v>
      </c>
    </row>
    <row r="132" spans="1:8" x14ac:dyDescent="0.25">
      <c r="A132" s="47">
        <v>970000</v>
      </c>
      <c r="B132" s="47">
        <v>11640000</v>
      </c>
      <c r="C132" s="51">
        <v>1939128</v>
      </c>
      <c r="D132" s="52">
        <v>0.16659175257731959</v>
      </c>
      <c r="E132" s="53">
        <v>1749408.53</v>
      </c>
      <c r="F132" s="54">
        <v>0.1502928290378007</v>
      </c>
      <c r="G13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189719.46999999997</v>
      </c>
      <c r="H13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1.6298923539518895E-2</v>
      </c>
    </row>
    <row r="133" spans="1:8" x14ac:dyDescent="0.25">
      <c r="A133" s="47">
        <v>980000</v>
      </c>
      <c r="B133" s="47">
        <v>11760000</v>
      </c>
      <c r="C133" s="51">
        <v>1957248</v>
      </c>
      <c r="D133" s="52">
        <v>0.16643265306122448</v>
      </c>
      <c r="E133" s="53">
        <v>1767408.53</v>
      </c>
      <c r="F133" s="54">
        <v>0.15028984098639456</v>
      </c>
      <c r="G13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189839.46999999997</v>
      </c>
      <c r="H13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1.6142812074829926E-2</v>
      </c>
    </row>
    <row r="134" spans="1:8" x14ac:dyDescent="0.25">
      <c r="A134" s="47">
        <v>990000</v>
      </c>
      <c r="B134" s="47">
        <v>11880000</v>
      </c>
      <c r="C134" s="51">
        <v>1975368</v>
      </c>
      <c r="D134" s="52">
        <v>0.16627676767676769</v>
      </c>
      <c r="E134" s="53">
        <v>1785408.53</v>
      </c>
      <c r="F134" s="54">
        <v>0.15028691329966329</v>
      </c>
      <c r="G13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189959.46999999997</v>
      </c>
      <c r="H13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1.5989854377104401E-2</v>
      </c>
    </row>
    <row r="135" spans="1:8" x14ac:dyDescent="0.25">
      <c r="A135" s="47">
        <v>1000000</v>
      </c>
      <c r="B135" s="47">
        <v>12000000</v>
      </c>
      <c r="C135" s="51">
        <v>1993488</v>
      </c>
      <c r="D135" s="52">
        <v>0.16612399999999999</v>
      </c>
      <c r="E135" s="53">
        <v>1803408.53</v>
      </c>
      <c r="F135" s="54">
        <v>0.15028404416666666</v>
      </c>
      <c r="G13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190079.46999999997</v>
      </c>
      <c r="H13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1.5839955833333336E-2</v>
      </c>
    </row>
    <row r="136" spans="1:8" x14ac:dyDescent="0.25">
      <c r="A136" s="47">
        <v>1010000</v>
      </c>
      <c r="B136" s="47">
        <v>12120000</v>
      </c>
      <c r="C136" s="51">
        <v>2011608</v>
      </c>
      <c r="D136" s="52">
        <v>0.16597425742574257</v>
      </c>
      <c r="E136" s="53">
        <v>1821408.53</v>
      </c>
      <c r="F136" s="54">
        <v>0.15028123184818482</v>
      </c>
      <c r="G13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190199.46999999997</v>
      </c>
      <c r="H13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1.5693025577557751E-2</v>
      </c>
    </row>
    <row r="137" spans="1:8" x14ac:dyDescent="0.25">
      <c r="A137" s="47">
        <v>1020000</v>
      </c>
      <c r="B137" s="47">
        <v>12240000</v>
      </c>
      <c r="C137" s="51">
        <v>2029728</v>
      </c>
      <c r="D137" s="52">
        <v>0.16582745098039214</v>
      </c>
      <c r="E137" s="53">
        <v>1839408.53</v>
      </c>
      <c r="F137" s="54">
        <v>0.15027847467320263</v>
      </c>
      <c r="G13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190319.46999999997</v>
      </c>
      <c r="H13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1.5548976307189516E-2</v>
      </c>
    </row>
    <row r="138" spans="1:8" x14ac:dyDescent="0.25">
      <c r="A138" s="47">
        <v>1030000</v>
      </c>
      <c r="B138" s="47">
        <v>12360000</v>
      </c>
      <c r="C138" s="51">
        <v>2047848</v>
      </c>
      <c r="D138" s="52">
        <v>0.16568349514563108</v>
      </c>
      <c r="E138" s="53">
        <v>1857408.53</v>
      </c>
      <c r="F138" s="54">
        <v>0.15027577103559872</v>
      </c>
      <c r="G13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190439.46999999997</v>
      </c>
      <c r="H13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1.5407724110032356E-2</v>
      </c>
    </row>
    <row r="139" spans="1:8" x14ac:dyDescent="0.25">
      <c r="A139" s="47">
        <v>1040000</v>
      </c>
      <c r="B139" s="47">
        <v>12480000</v>
      </c>
      <c r="C139" s="51">
        <v>2065968</v>
      </c>
      <c r="D139" s="52">
        <v>0.16554230769230768</v>
      </c>
      <c r="E139" s="53">
        <v>1875408.53</v>
      </c>
      <c r="F139" s="54">
        <v>0.15027311939102564</v>
      </c>
      <c r="G13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190559.46999999997</v>
      </c>
      <c r="H13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1.5269188301282044E-2</v>
      </c>
    </row>
    <row r="140" spans="1:8" x14ac:dyDescent="0.25">
      <c r="A140" s="47">
        <v>1050000</v>
      </c>
      <c r="B140" s="47">
        <v>12600000</v>
      </c>
      <c r="C140" s="51">
        <v>2084088</v>
      </c>
      <c r="D140" s="52">
        <v>0.16540380952380954</v>
      </c>
      <c r="E140" s="53">
        <v>1893408.53</v>
      </c>
      <c r="F140" s="54">
        <v>0.15027051825396825</v>
      </c>
      <c r="G14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190679.46999999997</v>
      </c>
      <c r="H14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1.5133291269841281E-2</v>
      </c>
    </row>
    <row r="141" spans="1:8" x14ac:dyDescent="0.25">
      <c r="A141" s="47">
        <v>1060000</v>
      </c>
      <c r="B141" s="47">
        <v>12720000</v>
      </c>
      <c r="C141" s="51">
        <v>2102208</v>
      </c>
      <c r="D141" s="52">
        <v>0.16526792452830188</v>
      </c>
      <c r="E141" s="53">
        <v>1911408.53</v>
      </c>
      <c r="F141" s="54">
        <v>0.15026796619496854</v>
      </c>
      <c r="G14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190799.46999999997</v>
      </c>
      <c r="H14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1.4999958333333341E-2</v>
      </c>
    </row>
    <row r="142" spans="1:8" x14ac:dyDescent="0.25">
      <c r="A142" s="47">
        <v>1070000</v>
      </c>
      <c r="B142" s="47">
        <v>12840000</v>
      </c>
      <c r="C142" s="51">
        <v>2120328</v>
      </c>
      <c r="D142" s="52">
        <v>0.16513457943925233</v>
      </c>
      <c r="E142" s="53">
        <v>1929408.53</v>
      </c>
      <c r="F142" s="54">
        <v>0.15026546183800624</v>
      </c>
      <c r="G14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190919.46999999997</v>
      </c>
      <c r="H14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1.4869117601246096E-2</v>
      </c>
    </row>
    <row r="143" spans="1:8" x14ac:dyDescent="0.25">
      <c r="A143" s="47">
        <v>1080000</v>
      </c>
      <c r="B143" s="47">
        <v>12960000</v>
      </c>
      <c r="C143" s="51">
        <v>2138448</v>
      </c>
      <c r="D143" s="52">
        <v>0.16500370370370371</v>
      </c>
      <c r="E143" s="53">
        <v>1947408.53</v>
      </c>
      <c r="F143" s="54">
        <v>0.15026300385802469</v>
      </c>
      <c r="G14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191039.46999999997</v>
      </c>
      <c r="H14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1.4740699845679023E-2</v>
      </c>
    </row>
    <row r="144" spans="1:8" x14ac:dyDescent="0.25">
      <c r="A144" s="47">
        <v>1090000</v>
      </c>
      <c r="B144" s="47">
        <v>13080000</v>
      </c>
      <c r="C144" s="51">
        <v>2156568</v>
      </c>
      <c r="D144" s="52">
        <v>0.16487522935779816</v>
      </c>
      <c r="E144" s="53">
        <v>1965408.53</v>
      </c>
      <c r="F144" s="54">
        <v>0.15026059097859326</v>
      </c>
      <c r="G14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191159.46999999997</v>
      </c>
      <c r="H14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1.4614638379204903E-2</v>
      </c>
    </row>
    <row r="145" spans="1:8" x14ac:dyDescent="0.25">
      <c r="A145" s="47">
        <v>1100000</v>
      </c>
      <c r="B145" s="47">
        <v>13200000</v>
      </c>
      <c r="C145" s="51">
        <v>2174688</v>
      </c>
      <c r="D145" s="52">
        <v>0.1647490909090909</v>
      </c>
      <c r="E145" s="53">
        <v>1983408.53</v>
      </c>
      <c r="F145" s="54">
        <v>0.15025822196969696</v>
      </c>
      <c r="G14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191279.46999999997</v>
      </c>
      <c r="H14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1.4490868939393942E-2</v>
      </c>
    </row>
    <row r="146" spans="1:8" x14ac:dyDescent="0.25">
      <c r="A146" s="47">
        <v>1110000</v>
      </c>
      <c r="B146" s="47">
        <v>13320000</v>
      </c>
      <c r="C146" s="51">
        <v>2192808</v>
      </c>
      <c r="D146" s="52">
        <v>0.16462522522522521</v>
      </c>
      <c r="E146" s="53">
        <v>2001408.53</v>
      </c>
      <c r="F146" s="54">
        <v>0.15025589564564565</v>
      </c>
      <c r="G14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191399.46999999997</v>
      </c>
      <c r="H14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1.4369329579579565E-2</v>
      </c>
    </row>
    <row r="147" spans="1:8" x14ac:dyDescent="0.25">
      <c r="A147" s="47">
        <v>1120000</v>
      </c>
      <c r="B147" s="47">
        <v>13440000</v>
      </c>
      <c r="C147" s="51">
        <v>2210928</v>
      </c>
      <c r="D147" s="52">
        <v>0.16450357142857142</v>
      </c>
      <c r="E147" s="53">
        <v>2019408.53</v>
      </c>
      <c r="F147" s="54">
        <v>0.15025361086309524</v>
      </c>
      <c r="G14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191519.46999999997</v>
      </c>
      <c r="H14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1.4249960565476172E-2</v>
      </c>
    </row>
    <row r="148" spans="1:8" x14ac:dyDescent="0.25">
      <c r="A148" s="47">
        <v>1130000</v>
      </c>
      <c r="B148" s="47">
        <v>13560000</v>
      </c>
      <c r="C148" s="51">
        <v>2229048</v>
      </c>
      <c r="D148" s="52">
        <v>0.16438407079646017</v>
      </c>
      <c r="E148" s="53">
        <v>2037408.53</v>
      </c>
      <c r="F148" s="54">
        <v>0.15025136651917403</v>
      </c>
      <c r="G14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191639.46999999997</v>
      </c>
      <c r="H14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1.4132704277286134E-2</v>
      </c>
    </row>
    <row r="149" spans="1:8" x14ac:dyDescent="0.25">
      <c r="A149" s="47">
        <v>1140000</v>
      </c>
      <c r="B149" s="47">
        <v>13680000</v>
      </c>
      <c r="C149" s="51">
        <v>2247168</v>
      </c>
      <c r="D149" s="52">
        <v>0.16426666666666667</v>
      </c>
      <c r="E149" s="53">
        <v>2055408.53</v>
      </c>
      <c r="F149" s="54">
        <v>0.1502491615497076</v>
      </c>
      <c r="G14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191759.46999999997</v>
      </c>
      <c r="H14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1.4017505116959067E-2</v>
      </c>
    </row>
    <row r="150" spans="1:8" x14ac:dyDescent="0.25">
      <c r="A150" s="47">
        <v>1150000</v>
      </c>
      <c r="B150" s="47">
        <v>13800000</v>
      </c>
      <c r="C150" s="51">
        <v>2265288</v>
      </c>
      <c r="D150" s="52">
        <v>0.1641513043478261</v>
      </c>
      <c r="E150" s="53">
        <v>2073408.53</v>
      </c>
      <c r="F150" s="54">
        <v>0.15024699492753624</v>
      </c>
      <c r="G15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191879.46999999997</v>
      </c>
      <c r="H15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1.3904309420289862E-2</v>
      </c>
    </row>
    <row r="151" spans="1:8" x14ac:dyDescent="0.25">
      <c r="A151" s="47">
        <v>1160000</v>
      </c>
      <c r="B151" s="47">
        <v>13920000</v>
      </c>
      <c r="C151" s="51">
        <v>2283408</v>
      </c>
      <c r="D151" s="52">
        <v>0.16403793103448275</v>
      </c>
      <c r="E151" s="53">
        <v>2091408.53</v>
      </c>
      <c r="F151" s="54">
        <v>0.15024486566091955</v>
      </c>
      <c r="G15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191999.46999999997</v>
      </c>
      <c r="H15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1.3793065373563201E-2</v>
      </c>
    </row>
    <row r="152" spans="1:8" x14ac:dyDescent="0.25">
      <c r="A152" s="47">
        <v>1170000</v>
      </c>
      <c r="B152" s="47">
        <v>14040000</v>
      </c>
      <c r="C152" s="51">
        <v>2301528</v>
      </c>
      <c r="D152" s="52">
        <v>0.16392649572649573</v>
      </c>
      <c r="E152" s="53">
        <v>2109408.5300000003</v>
      </c>
      <c r="F152" s="54">
        <v>0.15024277279202281</v>
      </c>
      <c r="G15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192119.46999999974</v>
      </c>
      <c r="H15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1.3683722934472925E-2</v>
      </c>
    </row>
    <row r="153" spans="1:8" x14ac:dyDescent="0.25">
      <c r="A153" s="47">
        <v>1180000</v>
      </c>
      <c r="B153" s="47">
        <v>14160000</v>
      </c>
      <c r="C153" s="51">
        <v>2319648</v>
      </c>
      <c r="D153" s="52">
        <v>0.16381694915254238</v>
      </c>
      <c r="E153" s="53">
        <v>2127408.5300000003</v>
      </c>
      <c r="F153" s="54">
        <v>0.15024071539548026</v>
      </c>
      <c r="G15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192239.46999999974</v>
      </c>
      <c r="H15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1.3576233757062128E-2</v>
      </c>
    </row>
    <row r="154" spans="1:8" x14ac:dyDescent="0.25">
      <c r="A154" s="47">
        <v>1190000</v>
      </c>
      <c r="B154" s="47">
        <v>14280000</v>
      </c>
      <c r="C154" s="51">
        <v>2337768</v>
      </c>
      <c r="D154" s="52">
        <v>0.163709243697479</v>
      </c>
      <c r="E154" s="53">
        <v>2145408.5300000003</v>
      </c>
      <c r="F154" s="54">
        <v>0.15023869257703082</v>
      </c>
      <c r="G15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192359.46999999974</v>
      </c>
      <c r="H15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1.3470551120448176E-2</v>
      </c>
    </row>
    <row r="155" spans="1:8" x14ac:dyDescent="0.25">
      <c r="A155" s="47">
        <v>1200000</v>
      </c>
      <c r="B155" s="47">
        <v>14400000</v>
      </c>
      <c r="C155" s="51">
        <v>2355888</v>
      </c>
      <c r="D155" s="52">
        <v>0.16360333333333332</v>
      </c>
      <c r="E155" s="53">
        <v>2163408.5300000003</v>
      </c>
      <c r="F155" s="54">
        <v>0.15023670347222223</v>
      </c>
      <c r="G15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192479.46999999974</v>
      </c>
      <c r="H15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1.336662986111109E-2</v>
      </c>
    </row>
    <row r="156" spans="1:8" x14ac:dyDescent="0.25">
      <c r="A156" s="47">
        <v>1210000</v>
      </c>
      <c r="B156" s="47">
        <v>14520000</v>
      </c>
      <c r="C156" s="51">
        <v>2374008</v>
      </c>
      <c r="D156" s="52">
        <v>0.16349917355371901</v>
      </c>
      <c r="E156" s="53">
        <v>2181408.5300000003</v>
      </c>
      <c r="F156" s="54">
        <v>0.15023474724517907</v>
      </c>
      <c r="G15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192599.46999999974</v>
      </c>
      <c r="H15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1.3264426308539939E-2</v>
      </c>
    </row>
    <row r="157" spans="1:8" x14ac:dyDescent="0.25">
      <c r="A157" s="47">
        <v>1220000</v>
      </c>
      <c r="B157" s="47">
        <v>14640000</v>
      </c>
      <c r="C157" s="51">
        <v>2392128</v>
      </c>
      <c r="D157" s="52">
        <v>0.16339672131147542</v>
      </c>
      <c r="E157" s="53">
        <v>2199408.5300000003</v>
      </c>
      <c r="F157" s="54">
        <v>0.15023282308743172</v>
      </c>
      <c r="G15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192719.46999999974</v>
      </c>
      <c r="H15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1.3163898224043707E-2</v>
      </c>
    </row>
    <row r="158" spans="1:8" x14ac:dyDescent="0.25">
      <c r="A158" s="47">
        <v>1230000</v>
      </c>
      <c r="B158" s="47">
        <v>14760000</v>
      </c>
      <c r="C158" s="51">
        <v>2410248</v>
      </c>
      <c r="D158" s="52">
        <v>0.1632959349593496</v>
      </c>
      <c r="E158" s="53">
        <v>2217408.5300000003</v>
      </c>
      <c r="F158" s="54">
        <v>0.15023093021680217</v>
      </c>
      <c r="G15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192839.46999999974</v>
      </c>
      <c r="H15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1.3065004742547431E-2</v>
      </c>
    </row>
    <row r="159" spans="1:8" x14ac:dyDescent="0.25">
      <c r="A159" s="47">
        <v>1240000</v>
      </c>
      <c r="B159" s="47">
        <v>14880000</v>
      </c>
      <c r="C159" s="51">
        <v>2428368</v>
      </c>
      <c r="D159" s="52">
        <v>0.16319677419354839</v>
      </c>
      <c r="E159" s="53">
        <v>2235408.5300000003</v>
      </c>
      <c r="F159" s="54">
        <v>0.1502290678763441</v>
      </c>
      <c r="G15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192959.46999999974</v>
      </c>
      <c r="H15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1.2967706317204286E-2</v>
      </c>
    </row>
    <row r="160" spans="1:8" x14ac:dyDescent="0.25">
      <c r="A160" s="47">
        <v>1250000</v>
      </c>
      <c r="B160" s="47">
        <v>15000000</v>
      </c>
      <c r="C160" s="51">
        <v>2446488</v>
      </c>
      <c r="D160" s="52">
        <v>0.1630992</v>
      </c>
      <c r="E160" s="53">
        <v>2253408.5300000003</v>
      </c>
      <c r="F160" s="54">
        <v>0.15022723533333335</v>
      </c>
      <c r="G16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193079.46999999974</v>
      </c>
      <c r="H16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1.2871964666666652E-2</v>
      </c>
    </row>
    <row r="161" spans="1:8" x14ac:dyDescent="0.25">
      <c r="A161" s="47">
        <v>1260000</v>
      </c>
      <c r="B161" s="47">
        <v>15120000</v>
      </c>
      <c r="C161" s="51">
        <v>2464608</v>
      </c>
      <c r="D161" s="52">
        <v>0.16300317460317459</v>
      </c>
      <c r="E161" s="53">
        <v>2271408.5300000003</v>
      </c>
      <c r="F161" s="54">
        <v>0.15022543187830689</v>
      </c>
      <c r="G16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193199.46999999974</v>
      </c>
      <c r="H16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1.2777742724867702E-2</v>
      </c>
    </row>
    <row r="162" spans="1:8" x14ac:dyDescent="0.25">
      <c r="A162" s="47">
        <v>1270000</v>
      </c>
      <c r="B162" s="47">
        <v>15240000</v>
      </c>
      <c r="C162" s="51">
        <v>2482728</v>
      </c>
      <c r="D162" s="52">
        <v>0.16290866141732283</v>
      </c>
      <c r="E162" s="53">
        <v>2289408.5300000003</v>
      </c>
      <c r="F162" s="54">
        <v>0.15022365682414701</v>
      </c>
      <c r="G16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193319.46999999974</v>
      </c>
      <c r="H16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1.2685004593175814E-2</v>
      </c>
    </row>
    <row r="163" spans="1:8" x14ac:dyDescent="0.25">
      <c r="A163" s="47">
        <v>1280000</v>
      </c>
      <c r="B163" s="47">
        <v>15360000</v>
      </c>
      <c r="C163" s="51">
        <v>2500848</v>
      </c>
      <c r="D163" s="52">
        <v>0.16281562499999999</v>
      </c>
      <c r="E163" s="53">
        <v>2307392.9300000002</v>
      </c>
      <c r="F163" s="54">
        <v>0.15022089388020834</v>
      </c>
      <c r="G16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193455.06999999983</v>
      </c>
      <c r="H16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1.2594731119791647E-2</v>
      </c>
    </row>
    <row r="164" spans="1:8" x14ac:dyDescent="0.25">
      <c r="A164" s="47">
        <v>1290000</v>
      </c>
      <c r="B164" s="47">
        <v>15480000</v>
      </c>
      <c r="C164" s="51">
        <v>2518968</v>
      </c>
      <c r="D164" s="52">
        <v>0.16272403100775193</v>
      </c>
      <c r="E164" s="53">
        <v>2324192.9300000002</v>
      </c>
      <c r="F164" s="54">
        <v>0.15014166214470284</v>
      </c>
      <c r="G16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194775.06999999983</v>
      </c>
      <c r="H16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1.2582368863049087E-2</v>
      </c>
    </row>
    <row r="165" spans="1:8" x14ac:dyDescent="0.25">
      <c r="A165" s="47">
        <v>1300000</v>
      </c>
      <c r="B165" s="47">
        <v>15600000</v>
      </c>
      <c r="C165" s="51">
        <v>2537088</v>
      </c>
      <c r="D165" s="52">
        <v>0.16263384615384616</v>
      </c>
      <c r="E165" s="53">
        <v>2341952.9300000002</v>
      </c>
      <c r="F165" s="54">
        <v>0.15012518782051282</v>
      </c>
      <c r="G16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195135.06999999983</v>
      </c>
      <c r="H16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1.2508658333333339E-2</v>
      </c>
    </row>
    <row r="166" spans="1:8" x14ac:dyDescent="0.25">
      <c r="A166" s="47">
        <v>1310000</v>
      </c>
      <c r="B166" s="47">
        <v>15720000</v>
      </c>
      <c r="C166" s="51">
        <v>2555208</v>
      </c>
      <c r="D166" s="52">
        <v>0.16254503816793894</v>
      </c>
      <c r="E166" s="53">
        <v>2359952.9300000002</v>
      </c>
      <c r="F166" s="54">
        <v>0.15012423218829518</v>
      </c>
      <c r="G16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195255.06999999983</v>
      </c>
      <c r="H16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1.2420805979643762E-2</v>
      </c>
    </row>
    <row r="167" spans="1:8" x14ac:dyDescent="0.25">
      <c r="A167" s="47">
        <v>1320000</v>
      </c>
      <c r="B167" s="47">
        <v>15840000</v>
      </c>
      <c r="C167" s="51">
        <v>2573328</v>
      </c>
      <c r="D167" s="52">
        <v>0.16245757575757575</v>
      </c>
      <c r="E167" s="53">
        <v>2377952.9300000002</v>
      </c>
      <c r="F167" s="54">
        <v>0.15012329103535355</v>
      </c>
      <c r="G16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195375.06999999983</v>
      </c>
      <c r="H16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1.23342847222222E-2</v>
      </c>
    </row>
    <row r="168" spans="1:8" x14ac:dyDescent="0.25">
      <c r="A168" s="47">
        <v>1330000</v>
      </c>
      <c r="B168" s="47">
        <v>15960000</v>
      </c>
      <c r="C168" s="51">
        <v>2591448</v>
      </c>
      <c r="D168" s="52">
        <v>0.16237142857142858</v>
      </c>
      <c r="E168" s="53">
        <v>2395952.9300000002</v>
      </c>
      <c r="F168" s="54">
        <v>0.15012236403508772</v>
      </c>
      <c r="G16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195495.06999999983</v>
      </c>
      <c r="H16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1.2249064536340865E-2</v>
      </c>
    </row>
    <row r="169" spans="1:8" x14ac:dyDescent="0.25">
      <c r="A169" s="47">
        <v>1340000</v>
      </c>
      <c r="B169" s="47">
        <v>16080000</v>
      </c>
      <c r="C169" s="51">
        <v>2609568</v>
      </c>
      <c r="D169" s="52">
        <v>0.16228656716417911</v>
      </c>
      <c r="E169" s="53">
        <v>2413952.9300000002</v>
      </c>
      <c r="F169" s="54">
        <v>0.15012145087064677</v>
      </c>
      <c r="G16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195615.06999999983</v>
      </c>
      <c r="H16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1.2165116293532341E-2</v>
      </c>
    </row>
    <row r="170" spans="1:8" x14ac:dyDescent="0.25">
      <c r="A170" s="47">
        <v>1350000</v>
      </c>
      <c r="B170" s="47">
        <v>16200000</v>
      </c>
      <c r="C170" s="51">
        <v>2627688</v>
      </c>
      <c r="D170" s="52">
        <v>0.16220296296296297</v>
      </c>
      <c r="E170" s="53">
        <v>2431952.9300000002</v>
      </c>
      <c r="F170" s="54">
        <v>0.15012055123456791</v>
      </c>
      <c r="G17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195735.06999999983</v>
      </c>
      <c r="H17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1.2082411728395054E-2</v>
      </c>
    </row>
    <row r="171" spans="1:8" x14ac:dyDescent="0.25">
      <c r="A171" s="47">
        <v>1360000</v>
      </c>
      <c r="B171" s="47">
        <v>16320000</v>
      </c>
      <c r="C171" s="51">
        <v>2645808</v>
      </c>
      <c r="D171" s="52">
        <v>0.16212058823529413</v>
      </c>
      <c r="E171" s="53">
        <v>2449952.9300000002</v>
      </c>
      <c r="F171" s="54">
        <v>0.15011966482843139</v>
      </c>
      <c r="G17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195855.06999999983</v>
      </c>
      <c r="H17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1.2000923406862735E-2</v>
      </c>
    </row>
    <row r="172" spans="1:8" x14ac:dyDescent="0.25">
      <c r="A172" s="47">
        <v>1370000</v>
      </c>
      <c r="B172" s="47">
        <v>16440000</v>
      </c>
      <c r="C172" s="51">
        <v>2663928</v>
      </c>
      <c r="D172" s="52">
        <v>0.16203941605839417</v>
      </c>
      <c r="E172" s="53">
        <v>2467952.9300000002</v>
      </c>
      <c r="F172" s="54">
        <v>0.15011879136253042</v>
      </c>
      <c r="G17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195975.06999999983</v>
      </c>
      <c r="H17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1.1920624695863746E-2</v>
      </c>
    </row>
    <row r="173" spans="1:8" x14ac:dyDescent="0.25">
      <c r="A173" s="47">
        <v>1380000</v>
      </c>
      <c r="B173" s="47">
        <v>16560000</v>
      </c>
      <c r="C173" s="51">
        <v>2682048</v>
      </c>
      <c r="D173" s="52">
        <v>0.16195942028985508</v>
      </c>
      <c r="E173" s="53">
        <v>2485952.9300000002</v>
      </c>
      <c r="F173" s="54">
        <v>0.15011793055555556</v>
      </c>
      <c r="G17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196095.06999999983</v>
      </c>
      <c r="H17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1.1841489734299521E-2</v>
      </c>
    </row>
    <row r="174" spans="1:8" x14ac:dyDescent="0.25">
      <c r="A174" s="47">
        <v>1390000</v>
      </c>
      <c r="B174" s="47">
        <v>16680000</v>
      </c>
      <c r="C174" s="51">
        <v>2700168</v>
      </c>
      <c r="D174" s="52">
        <v>0.16188057553956833</v>
      </c>
      <c r="E174" s="53">
        <v>2503952.9300000002</v>
      </c>
      <c r="F174" s="54">
        <v>0.15011708213429259</v>
      </c>
      <c r="G17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196215.06999999983</v>
      </c>
      <c r="H17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1.1763493405275743E-2</v>
      </c>
    </row>
    <row r="175" spans="1:8" x14ac:dyDescent="0.25">
      <c r="A175" s="47">
        <v>1400000</v>
      </c>
      <c r="B175" s="47">
        <v>16800000</v>
      </c>
      <c r="C175" s="51">
        <v>2718288</v>
      </c>
      <c r="D175" s="52">
        <v>0.16180285714285714</v>
      </c>
      <c r="E175" s="53">
        <v>2521952.9300000002</v>
      </c>
      <c r="F175" s="54">
        <v>0.15011624583333336</v>
      </c>
      <c r="G17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196335.06999999983</v>
      </c>
      <c r="H17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1.1686611309523781E-2</v>
      </c>
    </row>
    <row r="176" spans="1:8" x14ac:dyDescent="0.25">
      <c r="A176" s="47">
        <v>1410000</v>
      </c>
      <c r="B176" s="47">
        <v>16920000</v>
      </c>
      <c r="C176" s="51">
        <v>2736408</v>
      </c>
      <c r="D176" s="52">
        <v>0.16172624113475179</v>
      </c>
      <c r="E176" s="53">
        <v>2539952.9300000002</v>
      </c>
      <c r="F176" s="54">
        <v>0.15011542139479905</v>
      </c>
      <c r="G17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196455.06999999983</v>
      </c>
      <c r="H17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1.1610819739952732E-2</v>
      </c>
    </row>
    <row r="177" spans="1:8" x14ac:dyDescent="0.25">
      <c r="A177" s="47">
        <v>1420000</v>
      </c>
      <c r="B177" s="47">
        <v>17040000</v>
      </c>
      <c r="C177" s="51">
        <v>2754528</v>
      </c>
      <c r="D177" s="52">
        <v>0.1616507042253521</v>
      </c>
      <c r="E177" s="53">
        <v>2557952.9300000002</v>
      </c>
      <c r="F177" s="54">
        <v>0.15011460856807513</v>
      </c>
      <c r="G17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196575.06999999983</v>
      </c>
      <c r="H17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1.1536095657276979E-2</v>
      </c>
    </row>
    <row r="178" spans="1:8" x14ac:dyDescent="0.25">
      <c r="A178" s="47">
        <v>1430000</v>
      </c>
      <c r="B178" s="47">
        <v>17160000</v>
      </c>
      <c r="C178" s="51">
        <v>2772648</v>
      </c>
      <c r="D178" s="52">
        <v>0.16157622377622377</v>
      </c>
      <c r="E178" s="53">
        <v>2575952.9300000002</v>
      </c>
      <c r="F178" s="54">
        <v>0.15011380710955713</v>
      </c>
      <c r="G17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196695.06999999983</v>
      </c>
      <c r="H17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1.1462416666666642E-2</v>
      </c>
    </row>
    <row r="179" spans="1:8" x14ac:dyDescent="0.25">
      <c r="A179" s="47">
        <v>1440000</v>
      </c>
      <c r="B179" s="47">
        <v>17280000</v>
      </c>
      <c r="C179" s="51">
        <v>2790768</v>
      </c>
      <c r="D179" s="52">
        <v>0.16150277777777777</v>
      </c>
      <c r="E179" s="53">
        <v>2593952.9300000002</v>
      </c>
      <c r="F179" s="54">
        <v>0.1501130167824074</v>
      </c>
      <c r="G17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196815.06999999983</v>
      </c>
      <c r="H17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1.1389760995370368E-2</v>
      </c>
    </row>
    <row r="180" spans="1:8" x14ac:dyDescent="0.25">
      <c r="A180" s="47">
        <v>1450000</v>
      </c>
      <c r="B180" s="47">
        <v>17400000</v>
      </c>
      <c r="C180" s="51">
        <v>2808888</v>
      </c>
      <c r="D180" s="52">
        <v>0.1614303448275862</v>
      </c>
      <c r="E180" s="53">
        <v>2611952.9300000002</v>
      </c>
      <c r="F180" s="54">
        <v>0.15011223735632184</v>
      </c>
      <c r="G18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196935.06999999983</v>
      </c>
      <c r="H18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1.1318107471264355E-2</v>
      </c>
    </row>
    <row r="181" spans="1:8" x14ac:dyDescent="0.25">
      <c r="A181" s="47">
        <v>1460000</v>
      </c>
      <c r="B181" s="47">
        <v>17520000</v>
      </c>
      <c r="C181" s="51">
        <v>2827008</v>
      </c>
      <c r="D181" s="52">
        <v>0.16135890410958903</v>
      </c>
      <c r="E181" s="53">
        <v>2629952.9300000002</v>
      </c>
      <c r="F181" s="54">
        <v>0.15011146860730595</v>
      </c>
      <c r="G18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197055.06999999983</v>
      </c>
      <c r="H18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1.1247435502283076E-2</v>
      </c>
    </row>
    <row r="182" spans="1:8" x14ac:dyDescent="0.25">
      <c r="A182" s="47">
        <v>1470000</v>
      </c>
      <c r="B182" s="47">
        <v>17640000</v>
      </c>
      <c r="C182" s="51">
        <v>2845128</v>
      </c>
      <c r="D182" s="52">
        <v>0.16128843537414966</v>
      </c>
      <c r="E182" s="53">
        <v>2647952.9300000002</v>
      </c>
      <c r="F182" s="54">
        <v>0.15011071031746032</v>
      </c>
      <c r="G18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197175.06999999983</v>
      </c>
      <c r="H18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1.1177725056689347E-2</v>
      </c>
    </row>
    <row r="183" spans="1:8" x14ac:dyDescent="0.25">
      <c r="A183" s="47">
        <v>1480000</v>
      </c>
      <c r="B183" s="47">
        <v>17760000</v>
      </c>
      <c r="C183" s="51">
        <v>2863248</v>
      </c>
      <c r="D183" s="52">
        <v>0.16121891891891893</v>
      </c>
      <c r="E183" s="53">
        <v>2665952.9300000002</v>
      </c>
      <c r="F183" s="54">
        <v>0.15010996227477477</v>
      </c>
      <c r="G18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197295.06999999983</v>
      </c>
      <c r="H18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1.1108956644144158E-2</v>
      </c>
    </row>
    <row r="184" spans="1:8" x14ac:dyDescent="0.25">
      <c r="A184" s="47">
        <v>1490000</v>
      </c>
      <c r="B184" s="47">
        <v>17880000</v>
      </c>
      <c r="C184" s="51">
        <v>2881368</v>
      </c>
      <c r="D184" s="52">
        <v>0.16115033557046979</v>
      </c>
      <c r="E184" s="53">
        <v>2683952.9300000002</v>
      </c>
      <c r="F184" s="54">
        <v>0.15010922427293066</v>
      </c>
      <c r="G18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197415.06999999983</v>
      </c>
      <c r="H18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1.1041111297539125E-2</v>
      </c>
    </row>
    <row r="185" spans="1:8" x14ac:dyDescent="0.25">
      <c r="A185" s="47">
        <v>1500000</v>
      </c>
      <c r="B185" s="47">
        <v>18000000</v>
      </c>
      <c r="C185" s="51">
        <v>2899488</v>
      </c>
      <c r="D185" s="52">
        <v>0.16108266666666668</v>
      </c>
      <c r="E185" s="53">
        <v>2701952.93</v>
      </c>
      <c r="F185" s="54">
        <v>0.15010849611111113</v>
      </c>
      <c r="G18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197535.06999999983</v>
      </c>
      <c r="H18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1.0974170555555551E-2</v>
      </c>
    </row>
    <row r="186" spans="1:8" x14ac:dyDescent="0.25">
      <c r="A186" s="47">
        <v>1510000</v>
      </c>
      <c r="B186" s="47">
        <v>18120000</v>
      </c>
      <c r="C186" s="51">
        <v>2917608</v>
      </c>
      <c r="D186" s="52">
        <v>0.1610158940397351</v>
      </c>
      <c r="E186" s="53">
        <v>2719952.93</v>
      </c>
      <c r="F186" s="54">
        <v>0.15010777759381899</v>
      </c>
      <c r="G18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197655.06999999983</v>
      </c>
      <c r="H18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1.0908116445916105E-2</v>
      </c>
    </row>
    <row r="187" spans="1:8" x14ac:dyDescent="0.25">
      <c r="A187" s="47">
        <v>1520000</v>
      </c>
      <c r="B187" s="47">
        <v>18240000</v>
      </c>
      <c r="C187" s="51">
        <v>2935728</v>
      </c>
      <c r="D187" s="52">
        <v>0.16095000000000001</v>
      </c>
      <c r="E187" s="53">
        <v>2737952.93</v>
      </c>
      <c r="F187" s="54">
        <v>0.15010706853070177</v>
      </c>
      <c r="G18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197775.06999999983</v>
      </c>
      <c r="H18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1.0842931469298239E-2</v>
      </c>
    </row>
    <row r="188" spans="1:8" x14ac:dyDescent="0.25">
      <c r="A188" s="47">
        <v>1530000</v>
      </c>
      <c r="B188" s="47">
        <v>18360000</v>
      </c>
      <c r="C188" s="51">
        <v>2953848</v>
      </c>
      <c r="D188" s="52">
        <v>0.16088496732026145</v>
      </c>
      <c r="E188" s="53">
        <v>2755952.93</v>
      </c>
      <c r="F188" s="54">
        <v>0.15010636873638344</v>
      </c>
      <c r="G18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197895.06999999983</v>
      </c>
      <c r="H18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1.0778598583878002E-2</v>
      </c>
    </row>
    <row r="189" spans="1:8" x14ac:dyDescent="0.25">
      <c r="A189" s="47">
        <v>1540000</v>
      </c>
      <c r="B189" s="47">
        <v>18480000</v>
      </c>
      <c r="C189" s="51">
        <v>2971968</v>
      </c>
      <c r="D189" s="52">
        <v>0.16082077922077923</v>
      </c>
      <c r="E189" s="53">
        <v>2773952.93</v>
      </c>
      <c r="F189" s="54">
        <v>0.15010567803030303</v>
      </c>
      <c r="G18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198015.06999999983</v>
      </c>
      <c r="H18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1.0715101190476195E-2</v>
      </c>
    </row>
    <row r="190" spans="1:8" x14ac:dyDescent="0.25">
      <c r="A190" s="47">
        <v>1550000</v>
      </c>
      <c r="B190" s="47">
        <v>18600000</v>
      </c>
      <c r="C190" s="51">
        <v>2990088</v>
      </c>
      <c r="D190" s="52">
        <v>0.1607574193548387</v>
      </c>
      <c r="E190" s="53">
        <v>2791952.93</v>
      </c>
      <c r="F190" s="54">
        <v>0.15010499623655915</v>
      </c>
      <c r="G19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198135.06999999983</v>
      </c>
      <c r="H19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1.0652423118279547E-2</v>
      </c>
    </row>
    <row r="191" spans="1:8" x14ac:dyDescent="0.25">
      <c r="A191" s="47">
        <v>1560000</v>
      </c>
      <c r="B191" s="47">
        <v>18720000</v>
      </c>
      <c r="C191" s="51">
        <v>3008208</v>
      </c>
      <c r="D191" s="52">
        <v>0.1606948717948718</v>
      </c>
      <c r="E191" s="53">
        <v>2809952.93</v>
      </c>
      <c r="F191" s="54">
        <v>0.15010432318376069</v>
      </c>
      <c r="G19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198255.06999999983</v>
      </c>
      <c r="H19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1.0590548611111111E-2</v>
      </c>
    </row>
    <row r="192" spans="1:8" x14ac:dyDescent="0.25">
      <c r="A192" s="47">
        <v>1570000</v>
      </c>
      <c r="B192" s="47">
        <v>18840000</v>
      </c>
      <c r="C192" s="51">
        <v>3026328</v>
      </c>
      <c r="D192" s="52">
        <v>0.16063312101910829</v>
      </c>
      <c r="E192" s="53">
        <v>2827952.93</v>
      </c>
      <c r="F192" s="54">
        <v>0.15010365870488324</v>
      </c>
      <c r="G19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198375.06999999983</v>
      </c>
      <c r="H19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1.0529462314225052E-2</v>
      </c>
    </row>
    <row r="193" spans="1:8" x14ac:dyDescent="0.25">
      <c r="A193" s="47">
        <v>1580000</v>
      </c>
      <c r="B193" s="47">
        <v>18960000</v>
      </c>
      <c r="C193" s="51">
        <v>3044448</v>
      </c>
      <c r="D193" s="52">
        <v>0.16057215189873417</v>
      </c>
      <c r="E193" s="53">
        <v>2845952.93</v>
      </c>
      <c r="F193" s="54">
        <v>0.15010300263713081</v>
      </c>
      <c r="G19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198495.06999999983</v>
      </c>
      <c r="H19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1.0469149261603361E-2</v>
      </c>
    </row>
    <row r="194" spans="1:8" x14ac:dyDescent="0.25">
      <c r="A194" s="47">
        <v>1590000</v>
      </c>
      <c r="B194" s="47">
        <v>19080000</v>
      </c>
      <c r="C194" s="51">
        <v>3062568</v>
      </c>
      <c r="D194" s="52">
        <v>0.16051194968553459</v>
      </c>
      <c r="E194" s="53">
        <v>2863952.93</v>
      </c>
      <c r="F194" s="54">
        <v>0.15010235482180295</v>
      </c>
      <c r="G19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198615.06999999983</v>
      </c>
      <c r="H19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1.0409594863731636E-2</v>
      </c>
    </row>
    <row r="195" spans="1:8" x14ac:dyDescent="0.25">
      <c r="A195" s="47">
        <v>1600000</v>
      </c>
      <c r="B195" s="47">
        <v>19200000</v>
      </c>
      <c r="C195" s="51">
        <v>3080688</v>
      </c>
      <c r="D195" s="52">
        <v>0.1604525</v>
      </c>
      <c r="E195" s="53">
        <v>2881952.93</v>
      </c>
      <c r="F195" s="54">
        <v>0.15010171510416667</v>
      </c>
      <c r="G19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198735.06999999983</v>
      </c>
      <c r="H19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1.0350784895833326E-2</v>
      </c>
    </row>
    <row r="196" spans="1:8" x14ac:dyDescent="0.25">
      <c r="A196" s="47">
        <v>1610000</v>
      </c>
      <c r="B196" s="47">
        <v>19320000</v>
      </c>
      <c r="C196" s="51">
        <v>3098808</v>
      </c>
      <c r="D196" s="52">
        <v>0.16039378881987579</v>
      </c>
      <c r="E196" s="53">
        <v>2899952.93</v>
      </c>
      <c r="F196" s="54">
        <v>0.15010108333333333</v>
      </c>
      <c r="G19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198855.06999999983</v>
      </c>
      <c r="H19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1.0292705486542458E-2</v>
      </c>
    </row>
    <row r="197" spans="1:8" x14ac:dyDescent="0.25">
      <c r="A197" s="47">
        <v>1620000</v>
      </c>
      <c r="B197" s="47">
        <v>19440000</v>
      </c>
      <c r="C197" s="51">
        <v>3116928</v>
      </c>
      <c r="D197" s="52">
        <v>0.16033580246913581</v>
      </c>
      <c r="E197" s="53">
        <v>2917952.93</v>
      </c>
      <c r="F197" s="54">
        <v>0.15010045936213992</v>
      </c>
      <c r="G19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198975.06999999983</v>
      </c>
      <c r="H19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1.0235343106995892E-2</v>
      </c>
    </row>
    <row r="198" spans="1:8" x14ac:dyDescent="0.25">
      <c r="A198" s="47">
        <v>1630000</v>
      </c>
      <c r="B198" s="47">
        <v>19560000</v>
      </c>
      <c r="C198" s="51">
        <v>3135048</v>
      </c>
      <c r="D198" s="52">
        <v>0.16027852760736197</v>
      </c>
      <c r="E198" s="53">
        <v>2935952.93</v>
      </c>
      <c r="F198" s="54">
        <v>0.15009984304703478</v>
      </c>
      <c r="G19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199095.06999999983</v>
      </c>
      <c r="H19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1.0178684560327195E-2</v>
      </c>
    </row>
    <row r="199" spans="1:8" x14ac:dyDescent="0.25">
      <c r="A199" s="47">
        <v>1640000</v>
      </c>
      <c r="B199" s="47">
        <v>19680000</v>
      </c>
      <c r="C199" s="51">
        <v>3153168</v>
      </c>
      <c r="D199" s="52">
        <v>0.16022195121951219</v>
      </c>
      <c r="E199" s="53">
        <v>2953952.93</v>
      </c>
      <c r="F199" s="54">
        <v>0.15009923424796748</v>
      </c>
      <c r="G19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199215.06999999983</v>
      </c>
      <c r="H19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1.012271697154471E-2</v>
      </c>
    </row>
    <row r="200" spans="1:8" x14ac:dyDescent="0.25">
      <c r="A200" s="47">
        <v>1650000</v>
      </c>
      <c r="B200" s="47">
        <v>19800000</v>
      </c>
      <c r="C200" s="51">
        <v>3171288</v>
      </c>
      <c r="D200" s="52">
        <v>0.16016606060606062</v>
      </c>
      <c r="E200" s="53">
        <v>2971952.93</v>
      </c>
      <c r="F200" s="54">
        <v>0.15009863282828284</v>
      </c>
      <c r="G20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199335.06999999983</v>
      </c>
      <c r="H20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1.0067427777777777E-2</v>
      </c>
    </row>
    <row r="201" spans="1:8" x14ac:dyDescent="0.25">
      <c r="A201" s="47">
        <v>1660000</v>
      </c>
      <c r="B201" s="47">
        <v>19920000</v>
      </c>
      <c r="C201" s="51">
        <v>3189408</v>
      </c>
      <c r="D201" s="52">
        <v>0.16011084337349399</v>
      </c>
      <c r="E201" s="53">
        <v>2989952.93</v>
      </c>
      <c r="F201" s="54">
        <v>0.15009803865461849</v>
      </c>
      <c r="G20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199455.06999999983</v>
      </c>
      <c r="H20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1.0012804718875501E-2</v>
      </c>
    </row>
    <row r="202" spans="1:8" x14ac:dyDescent="0.25">
      <c r="A202" s="47">
        <v>1670000</v>
      </c>
      <c r="B202" s="47">
        <v>20040000</v>
      </c>
      <c r="C202" s="51">
        <v>3207528</v>
      </c>
      <c r="D202" s="52">
        <v>0.16005628742514971</v>
      </c>
      <c r="E202" s="53">
        <v>3007952.93</v>
      </c>
      <c r="F202" s="54">
        <v>0.1500974515968064</v>
      </c>
      <c r="G20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199575.06999999983</v>
      </c>
      <c r="H20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9.9588358283433098E-3</v>
      </c>
    </row>
    <row r="203" spans="1:8" x14ac:dyDescent="0.25">
      <c r="A203" s="47">
        <v>1680000</v>
      </c>
      <c r="B203" s="47">
        <v>20160000</v>
      </c>
      <c r="C203" s="51">
        <v>3225648</v>
      </c>
      <c r="D203" s="52">
        <v>0.16000238095238095</v>
      </c>
      <c r="E203" s="53">
        <v>3025952.93</v>
      </c>
      <c r="F203" s="54">
        <v>0.15009687152777779</v>
      </c>
      <c r="G20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199695.06999999983</v>
      </c>
      <c r="H20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9.905509424603165E-3</v>
      </c>
    </row>
    <row r="204" spans="1:8" x14ac:dyDescent="0.25">
      <c r="A204" s="47">
        <v>1690000</v>
      </c>
      <c r="B204" s="47">
        <v>20280000</v>
      </c>
      <c r="C204" s="51">
        <v>3243768</v>
      </c>
      <c r="D204" s="52">
        <v>0.15994911242603552</v>
      </c>
      <c r="E204" s="53">
        <v>3043952.93</v>
      </c>
      <c r="F204" s="54">
        <v>0.15009629832347141</v>
      </c>
      <c r="G20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199815.06999999983</v>
      </c>
      <c r="H20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9.8528141025641114E-3</v>
      </c>
    </row>
    <row r="205" spans="1:8" x14ac:dyDescent="0.25">
      <c r="A205" s="47">
        <v>1700000</v>
      </c>
      <c r="B205" s="47">
        <v>20400000</v>
      </c>
      <c r="C205" s="51">
        <v>3261888</v>
      </c>
      <c r="D205" s="52">
        <v>0.15989647058823531</v>
      </c>
      <c r="E205" s="53">
        <v>3061952.93</v>
      </c>
      <c r="F205" s="54">
        <v>0.15009573186274511</v>
      </c>
      <c r="G20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199935.06999999983</v>
      </c>
      <c r="H20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9.800738725490199E-3</v>
      </c>
    </row>
    <row r="206" spans="1:8" x14ac:dyDescent="0.25">
      <c r="A206" s="47">
        <v>1710000</v>
      </c>
      <c r="B206" s="47">
        <v>20520000</v>
      </c>
      <c r="C206" s="51">
        <v>3280008</v>
      </c>
      <c r="D206" s="52">
        <v>0.15984444444444446</v>
      </c>
      <c r="E206" s="53">
        <v>3079952.93</v>
      </c>
      <c r="F206" s="54">
        <v>0.15009517202729045</v>
      </c>
      <c r="G20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200055.06999999983</v>
      </c>
      <c r="H20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9.7492724171540091E-3</v>
      </c>
    </row>
    <row r="207" spans="1:8" x14ac:dyDescent="0.25">
      <c r="A207" s="47">
        <v>1720000</v>
      </c>
      <c r="B207" s="47">
        <v>20640000</v>
      </c>
      <c r="C207" s="51">
        <v>3298128</v>
      </c>
      <c r="D207" s="52">
        <v>0.15979302325581396</v>
      </c>
      <c r="E207" s="53">
        <v>3097952.93</v>
      </c>
      <c r="F207" s="54">
        <v>0.15009461870155039</v>
      </c>
      <c r="G20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200175.06999999983</v>
      </c>
      <c r="H20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9.6984045542635733E-3</v>
      </c>
    </row>
    <row r="208" spans="1:8" x14ac:dyDescent="0.25">
      <c r="A208" s="47">
        <v>1730000</v>
      </c>
      <c r="B208" s="47">
        <v>20760000</v>
      </c>
      <c r="C208" s="51">
        <v>3316248</v>
      </c>
      <c r="D208" s="52">
        <v>0.15974219653179192</v>
      </c>
      <c r="E208" s="53">
        <v>3115952.93</v>
      </c>
      <c r="F208" s="54">
        <v>0.1500940717726397</v>
      </c>
      <c r="G20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200295.06999999983</v>
      </c>
      <c r="H20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9.6481247591522212E-3</v>
      </c>
    </row>
    <row r="209" spans="1:8" x14ac:dyDescent="0.25">
      <c r="A209" s="47">
        <v>1740000</v>
      </c>
      <c r="B209" s="47">
        <v>20880000</v>
      </c>
      <c r="C209" s="51">
        <v>3334368</v>
      </c>
      <c r="D209" s="52">
        <v>0.1596919540229885</v>
      </c>
      <c r="E209" s="53">
        <v>3133952.93</v>
      </c>
      <c r="F209" s="54">
        <v>0.15009353113026822</v>
      </c>
      <c r="G20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200415.06999999983</v>
      </c>
      <c r="H20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9.5984228927202819E-3</v>
      </c>
    </row>
    <row r="210" spans="1:8" x14ac:dyDescent="0.25">
      <c r="A210" s="47">
        <v>1750000</v>
      </c>
      <c r="B210" s="47">
        <v>21000000</v>
      </c>
      <c r="C210" s="51">
        <v>3352488</v>
      </c>
      <c r="D210" s="52">
        <v>0.15964228571428571</v>
      </c>
      <c r="E210" s="53">
        <v>3151952.93</v>
      </c>
      <c r="F210" s="54">
        <v>0.15009299666666667</v>
      </c>
      <c r="G21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200535.06999999983</v>
      </c>
      <c r="H21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9.5492890476190362E-3</v>
      </c>
    </row>
    <row r="211" spans="1:8" x14ac:dyDescent="0.25">
      <c r="A211" s="47">
        <v>1760000</v>
      </c>
      <c r="B211" s="47">
        <v>21120000</v>
      </c>
      <c r="C211" s="51">
        <v>3370608</v>
      </c>
      <c r="D211" s="52">
        <v>0.15959318181818183</v>
      </c>
      <c r="E211" s="53">
        <v>3169952.93</v>
      </c>
      <c r="F211" s="54">
        <v>0.15009246827651515</v>
      </c>
      <c r="G21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200655.06999999983</v>
      </c>
      <c r="H21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9.5007135416666777E-3</v>
      </c>
    </row>
    <row r="212" spans="1:8" x14ac:dyDescent="0.25">
      <c r="A212" s="47">
        <v>1770000</v>
      </c>
      <c r="B212" s="47">
        <v>21240000</v>
      </c>
      <c r="C212" s="51">
        <v>3388728</v>
      </c>
      <c r="D212" s="52">
        <v>0.15954463276836159</v>
      </c>
      <c r="E212" s="53">
        <v>3187952.93</v>
      </c>
      <c r="F212" s="54">
        <v>0.15009194585687383</v>
      </c>
      <c r="G21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200775.06999999983</v>
      </c>
      <c r="H21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9.4526869114877621E-3</v>
      </c>
    </row>
    <row r="213" spans="1:8" x14ac:dyDescent="0.25">
      <c r="A213" s="47">
        <v>1780000</v>
      </c>
      <c r="B213" s="47">
        <v>21360000</v>
      </c>
      <c r="C213" s="51">
        <v>3406848</v>
      </c>
      <c r="D213" s="52">
        <v>0.15949662921348315</v>
      </c>
      <c r="E213" s="53">
        <v>3205952.93</v>
      </c>
      <c r="F213" s="54">
        <v>0.15009142930711611</v>
      </c>
      <c r="G21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200895.06999999983</v>
      </c>
      <c r="H21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9.40519990636704E-3</v>
      </c>
    </row>
    <row r="214" spans="1:8" x14ac:dyDescent="0.25">
      <c r="A214" s="47">
        <v>1790000</v>
      </c>
      <c r="B214" s="47">
        <v>21480000</v>
      </c>
      <c r="C214" s="51">
        <v>3424968</v>
      </c>
      <c r="D214" s="52">
        <v>0.15944916201117318</v>
      </c>
      <c r="E214" s="53">
        <v>3223952.93</v>
      </c>
      <c r="F214" s="54">
        <v>0.15009091852886408</v>
      </c>
      <c r="G21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201015.06999999983</v>
      </c>
      <c r="H21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9.3582434823090976E-3</v>
      </c>
    </row>
    <row r="215" spans="1:8" x14ac:dyDescent="0.25">
      <c r="A215" s="47">
        <v>1800000</v>
      </c>
      <c r="B215" s="47">
        <v>21600000</v>
      </c>
      <c r="C215" s="51">
        <v>3443088</v>
      </c>
      <c r="D215" s="52">
        <v>0.15940222222222222</v>
      </c>
      <c r="E215" s="53">
        <v>3241952.93</v>
      </c>
      <c r="F215" s="54">
        <v>0.15009041342592594</v>
      </c>
      <c r="G21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201135.06999999983</v>
      </c>
      <c r="H21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9.3118087962962837E-3</v>
      </c>
    </row>
    <row r="216" spans="1:8" x14ac:dyDescent="0.25">
      <c r="A216" s="47">
        <v>1810000</v>
      </c>
      <c r="B216" s="47">
        <v>21720000</v>
      </c>
      <c r="C216" s="51">
        <v>3461208</v>
      </c>
      <c r="D216" s="52">
        <v>0.15935580110497238</v>
      </c>
      <c r="E216" s="53">
        <v>3259952.93</v>
      </c>
      <c r="F216" s="54">
        <v>0.15008991390423573</v>
      </c>
      <c r="G21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201255.06999999983</v>
      </c>
      <c r="H21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9.26588720073665E-3</v>
      </c>
    </row>
    <row r="217" spans="1:8" x14ac:dyDescent="0.25">
      <c r="A217" s="47">
        <v>1820000</v>
      </c>
      <c r="B217" s="47">
        <v>21840000</v>
      </c>
      <c r="C217" s="51">
        <v>3479328</v>
      </c>
      <c r="D217" s="52">
        <v>0.15930989010989011</v>
      </c>
      <c r="E217" s="53">
        <v>3277952.93</v>
      </c>
      <c r="F217" s="54">
        <v>0.15008941987179489</v>
      </c>
      <c r="G21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201375.06999999983</v>
      </c>
      <c r="H21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9.2204702380952186E-3</v>
      </c>
    </row>
    <row r="218" spans="1:8" x14ac:dyDescent="0.25">
      <c r="A218" s="47">
        <v>1830000</v>
      </c>
      <c r="B218" s="47">
        <v>21960000</v>
      </c>
      <c r="C218" s="51">
        <v>3497448</v>
      </c>
      <c r="D218" s="52">
        <v>0.15926448087431694</v>
      </c>
      <c r="E218" s="53">
        <v>3295952.93</v>
      </c>
      <c r="F218" s="54">
        <v>0.15008893123861566</v>
      </c>
      <c r="G21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201495.06999999983</v>
      </c>
      <c r="H21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9.1755496357012745E-3</v>
      </c>
    </row>
    <row r="219" spans="1:8" x14ac:dyDescent="0.25">
      <c r="A219" s="47">
        <v>1840000</v>
      </c>
      <c r="B219" s="47">
        <v>22080000</v>
      </c>
      <c r="C219" s="51">
        <v>3515568</v>
      </c>
      <c r="D219" s="52">
        <v>0.15921956521739131</v>
      </c>
      <c r="E219" s="53">
        <v>3313952.93</v>
      </c>
      <c r="F219" s="54">
        <v>0.15008844791666667</v>
      </c>
      <c r="G21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201615.06999999983</v>
      </c>
      <c r="H21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9.1311173007246338E-3</v>
      </c>
    </row>
    <row r="220" spans="1:8" x14ac:dyDescent="0.25">
      <c r="A220" s="47">
        <v>1850000</v>
      </c>
      <c r="B220" s="47">
        <v>22200000</v>
      </c>
      <c r="C220" s="51">
        <v>3533688</v>
      </c>
      <c r="D220" s="52">
        <v>0.15917513513513515</v>
      </c>
      <c r="E220" s="53">
        <v>3331952.93</v>
      </c>
      <c r="F220" s="54">
        <v>0.15008796981981984</v>
      </c>
      <c r="G22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201735.06999999983</v>
      </c>
      <c r="H22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9.0871653153153098E-3</v>
      </c>
    </row>
    <row r="221" spans="1:8" x14ac:dyDescent="0.25">
      <c r="A221" s="47">
        <v>1860000</v>
      </c>
      <c r="B221" s="47">
        <v>22320000</v>
      </c>
      <c r="C221" s="51">
        <v>3551808</v>
      </c>
      <c r="D221" s="52">
        <v>0.15913118279569893</v>
      </c>
      <c r="E221" s="53">
        <v>3349952.93</v>
      </c>
      <c r="F221" s="54">
        <v>0.1500874968637993</v>
      </c>
      <c r="G22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201855.06999999983</v>
      </c>
      <c r="H22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9.0436859318996365E-3</v>
      </c>
    </row>
    <row r="222" spans="1:8" x14ac:dyDescent="0.25">
      <c r="A222" s="47">
        <v>1870000</v>
      </c>
      <c r="B222" s="47">
        <v>22440000</v>
      </c>
      <c r="C222" s="51">
        <v>3569928</v>
      </c>
      <c r="D222" s="52">
        <v>0.15908770053475935</v>
      </c>
      <c r="E222" s="53">
        <v>3367952.93</v>
      </c>
      <c r="F222" s="54">
        <v>0.15008702896613191</v>
      </c>
      <c r="G22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201975.06999999983</v>
      </c>
      <c r="H22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9.0006715686274386E-3</v>
      </c>
    </row>
    <row r="223" spans="1:8" x14ac:dyDescent="0.25">
      <c r="A223" s="47">
        <v>1880000</v>
      </c>
      <c r="B223" s="47">
        <v>22560000</v>
      </c>
      <c r="C223" s="51">
        <v>3588048</v>
      </c>
      <c r="D223" s="52">
        <v>0.15904468085106382</v>
      </c>
      <c r="E223" s="53">
        <v>3385952.93</v>
      </c>
      <c r="F223" s="54">
        <v>0.1500865660460993</v>
      </c>
      <c r="G22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202095.06999999983</v>
      </c>
      <c r="H22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8.9581148049645287E-3</v>
      </c>
    </row>
    <row r="224" spans="1:8" x14ac:dyDescent="0.25">
      <c r="A224" s="47">
        <v>1890000</v>
      </c>
      <c r="B224" s="47">
        <v>22680000</v>
      </c>
      <c r="C224" s="51">
        <v>3606168</v>
      </c>
      <c r="D224" s="52">
        <v>0.15900211640211639</v>
      </c>
      <c r="E224" s="53">
        <v>3403952.93</v>
      </c>
      <c r="F224" s="54">
        <v>0.15008610802469136</v>
      </c>
      <c r="G22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202215.06999999983</v>
      </c>
      <c r="H22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8.9160083774250387E-3</v>
      </c>
    </row>
    <row r="225" spans="1:8" x14ac:dyDescent="0.25">
      <c r="A225" s="47">
        <v>1900000</v>
      </c>
      <c r="B225" s="47">
        <v>22800000</v>
      </c>
      <c r="C225" s="51">
        <v>3624288</v>
      </c>
      <c r="D225" s="52">
        <v>0.15895999999999999</v>
      </c>
      <c r="E225" s="53">
        <v>3421952.93</v>
      </c>
      <c r="F225" s="54">
        <v>0.1500856548245614</v>
      </c>
      <c r="G22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202335.06999999983</v>
      </c>
      <c r="H22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8.874345175438586E-3</v>
      </c>
    </row>
    <row r="226" spans="1:8" x14ac:dyDescent="0.25">
      <c r="A226" s="47">
        <v>1910000</v>
      </c>
      <c r="B226" s="47">
        <v>22920000</v>
      </c>
      <c r="C226" s="51">
        <v>3642408</v>
      </c>
      <c r="D226" s="52">
        <v>0.15891832460732985</v>
      </c>
      <c r="E226" s="53">
        <v>3439952.93</v>
      </c>
      <c r="F226" s="54">
        <v>0.15008520636998254</v>
      </c>
      <c r="G22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202455.06999999983</v>
      </c>
      <c r="H22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8.8331182373473094E-3</v>
      </c>
    </row>
    <row r="227" spans="1:8" x14ac:dyDescent="0.25">
      <c r="A227" s="47">
        <v>1920000</v>
      </c>
      <c r="B227" s="47">
        <v>23040000</v>
      </c>
      <c r="C227" s="51">
        <v>3660528</v>
      </c>
      <c r="D227" s="52">
        <v>0.15887708333333334</v>
      </c>
      <c r="E227" s="53">
        <v>3457952.93</v>
      </c>
      <c r="F227" s="54">
        <v>0.15008476258680556</v>
      </c>
      <c r="G22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202575.06999999983</v>
      </c>
      <c r="H22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8.7923207465277764E-3</v>
      </c>
    </row>
    <row r="228" spans="1:8" x14ac:dyDescent="0.25">
      <c r="A228" s="47">
        <v>1930000</v>
      </c>
      <c r="B228" s="47">
        <v>23160000</v>
      </c>
      <c r="C228" s="51">
        <v>3678648</v>
      </c>
      <c r="D228" s="52">
        <v>0.1588362694300518</v>
      </c>
      <c r="E228" s="53">
        <v>3475952.93</v>
      </c>
      <c r="F228" s="54">
        <v>0.15008432340241798</v>
      </c>
      <c r="G22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202695.06999999983</v>
      </c>
      <c r="H22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8.7519460276338223E-3</v>
      </c>
    </row>
    <row r="229" spans="1:8" x14ac:dyDescent="0.25">
      <c r="A229" s="47">
        <v>1940000</v>
      </c>
      <c r="B229" s="47">
        <v>23280000</v>
      </c>
      <c r="C229" s="51">
        <v>3696768</v>
      </c>
      <c r="D229" s="52">
        <v>0.15879587628865979</v>
      </c>
      <c r="E229" s="53">
        <v>3493952.93</v>
      </c>
      <c r="F229" s="54">
        <v>0.15008388874570447</v>
      </c>
      <c r="G22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202815.06999999983</v>
      </c>
      <c r="H22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8.711987542955324E-3</v>
      </c>
    </row>
    <row r="230" spans="1:8" x14ac:dyDescent="0.25">
      <c r="A230" s="47">
        <v>1950000</v>
      </c>
      <c r="B230" s="47">
        <v>23400000</v>
      </c>
      <c r="C230" s="51">
        <v>3714888</v>
      </c>
      <c r="D230" s="52">
        <v>0.15875589743589744</v>
      </c>
      <c r="E230" s="53">
        <v>3511952.93</v>
      </c>
      <c r="F230" s="54">
        <v>0.15008345854700855</v>
      </c>
      <c r="G23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202935.06999999983</v>
      </c>
      <c r="H23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8.6724388888888837E-3</v>
      </c>
    </row>
    <row r="231" spans="1:8" x14ac:dyDescent="0.25">
      <c r="A231" s="47">
        <v>1960000</v>
      </c>
      <c r="B231" s="47">
        <v>23520000</v>
      </c>
      <c r="C231" s="51">
        <v>3733008</v>
      </c>
      <c r="D231" s="52">
        <v>0.15871632653061224</v>
      </c>
      <c r="E231" s="53">
        <v>3529952.93</v>
      </c>
      <c r="F231" s="54">
        <v>0.15008303273809526</v>
      </c>
      <c r="G23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203055.06999999983</v>
      </c>
      <c r="H23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8.6332937925169828E-3</v>
      </c>
    </row>
    <row r="232" spans="1:8" x14ac:dyDescent="0.25">
      <c r="A232" s="47">
        <v>1970000</v>
      </c>
      <c r="B232" s="47">
        <v>23640000</v>
      </c>
      <c r="C232" s="51">
        <v>3751128</v>
      </c>
      <c r="D232" s="52">
        <v>0.15867715736040608</v>
      </c>
      <c r="E232" s="53">
        <v>3547952.93</v>
      </c>
      <c r="F232" s="54">
        <v>0.15008261125211506</v>
      </c>
      <c r="G23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203175.06999999983</v>
      </c>
      <c r="H23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8.5945461082910235E-3</v>
      </c>
    </row>
    <row r="233" spans="1:8" x14ac:dyDescent="0.25">
      <c r="A233" s="47">
        <v>1980000</v>
      </c>
      <c r="B233" s="47">
        <v>23760000</v>
      </c>
      <c r="C233" s="51">
        <v>3769248</v>
      </c>
      <c r="D233" s="52">
        <v>0.15863838383838383</v>
      </c>
      <c r="E233" s="53">
        <v>3565952.93</v>
      </c>
      <c r="F233" s="54">
        <v>0.15008219402356904</v>
      </c>
      <c r="G23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203295.06999999983</v>
      </c>
      <c r="H23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8.5561898148147908E-3</v>
      </c>
    </row>
    <row r="234" spans="1:8" x14ac:dyDescent="0.25">
      <c r="A234" s="47">
        <v>1990000</v>
      </c>
      <c r="B234" s="47">
        <v>23880000</v>
      </c>
      <c r="C234" s="51">
        <v>3787368</v>
      </c>
      <c r="D234" s="52">
        <v>0.15859999999999999</v>
      </c>
      <c r="E234" s="53">
        <v>3583952.93</v>
      </c>
      <c r="F234" s="54">
        <v>0.15008178098827471</v>
      </c>
      <c r="G23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203415.06999999983</v>
      </c>
      <c r="H23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8.518219011725281E-3</v>
      </c>
    </row>
    <row r="235" spans="1:8" x14ac:dyDescent="0.25">
      <c r="A235" s="47">
        <v>2000000</v>
      </c>
      <c r="B235" s="47">
        <v>24000000</v>
      </c>
      <c r="C235" s="51">
        <v>3805488</v>
      </c>
      <c r="D235" s="52">
        <v>0.15856200000000001</v>
      </c>
      <c r="E235" s="53">
        <v>3601952.93</v>
      </c>
      <c r="F235" s="54">
        <v>0.15008137208333333</v>
      </c>
      <c r="G23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203535.06999999983</v>
      </c>
      <c r="H23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8.4806279166666776E-3</v>
      </c>
    </row>
    <row r="236" spans="1:8" x14ac:dyDescent="0.25">
      <c r="A236" s="47">
        <v>2010000</v>
      </c>
      <c r="B236" s="47">
        <v>24120000</v>
      </c>
      <c r="C236" s="51">
        <v>3823608</v>
      </c>
      <c r="D236" s="52">
        <v>0.15852437810945275</v>
      </c>
      <c r="E236" s="53">
        <v>3619952.93</v>
      </c>
      <c r="F236" s="54">
        <v>0.15008096724709785</v>
      </c>
      <c r="G23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203655.06999999983</v>
      </c>
      <c r="H23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8.4434108623548942E-3</v>
      </c>
    </row>
    <row r="237" spans="1:8" x14ac:dyDescent="0.25">
      <c r="A237" s="47">
        <v>2020000</v>
      </c>
      <c r="B237" s="47">
        <v>24240000</v>
      </c>
      <c r="C237" s="51">
        <v>3841728</v>
      </c>
      <c r="D237" s="52">
        <v>0.15848712871287129</v>
      </c>
      <c r="E237" s="53">
        <v>3637952.93</v>
      </c>
      <c r="F237" s="54">
        <v>0.15008056641914191</v>
      </c>
      <c r="G23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203775.06999999983</v>
      </c>
      <c r="H23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8.4065622937293805E-3</v>
      </c>
    </row>
    <row r="238" spans="1:8" x14ac:dyDescent="0.25">
      <c r="A238" s="47">
        <v>2030000</v>
      </c>
      <c r="B238" s="47">
        <v>24360000</v>
      </c>
      <c r="C238" s="51">
        <v>3859848</v>
      </c>
      <c r="D238" s="52">
        <v>0.15845024630541871</v>
      </c>
      <c r="E238" s="53">
        <v>3655952.93</v>
      </c>
      <c r="F238" s="54">
        <v>0.1500801695402299</v>
      </c>
      <c r="G23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203895.06999999983</v>
      </c>
      <c r="H23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8.3700767651888053E-3</v>
      </c>
    </row>
    <row r="239" spans="1:8" x14ac:dyDescent="0.25">
      <c r="A239" s="47">
        <v>2040000</v>
      </c>
      <c r="B239" s="47">
        <v>24480000</v>
      </c>
      <c r="C239" s="51">
        <v>3877968</v>
      </c>
      <c r="D239" s="52">
        <v>0.15841372549019608</v>
      </c>
      <c r="E239" s="53">
        <v>3673952.93</v>
      </c>
      <c r="F239" s="54">
        <v>0.15007977655228757</v>
      </c>
      <c r="G23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204015.06999999983</v>
      </c>
      <c r="H23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8.3339489379085085E-3</v>
      </c>
    </row>
    <row r="240" spans="1:8" x14ac:dyDescent="0.25">
      <c r="A240" s="47">
        <v>2050000</v>
      </c>
      <c r="B240" s="47">
        <v>24600000</v>
      </c>
      <c r="C240" s="51">
        <v>3896088</v>
      </c>
      <c r="D240" s="52">
        <v>0.15837756097560976</v>
      </c>
      <c r="E240" s="53">
        <v>3691952.93</v>
      </c>
      <c r="F240" s="54">
        <v>0.15007938739837398</v>
      </c>
      <c r="G24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204135.06999999983</v>
      </c>
      <c r="H24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8.298173577235779E-3</v>
      </c>
    </row>
    <row r="241" spans="1:8" x14ac:dyDescent="0.25">
      <c r="A241" s="47">
        <v>2060000</v>
      </c>
      <c r="B241" s="47">
        <v>24720000</v>
      </c>
      <c r="C241" s="51">
        <v>3914208</v>
      </c>
      <c r="D241" s="52">
        <v>0.15834174757281552</v>
      </c>
      <c r="E241" s="53">
        <v>3709952.93</v>
      </c>
      <c r="F241" s="54">
        <v>0.15007900202265373</v>
      </c>
      <c r="G24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204255.06999999983</v>
      </c>
      <c r="H24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8.262745550161793E-3</v>
      </c>
    </row>
    <row r="242" spans="1:8" x14ac:dyDescent="0.25">
      <c r="A242" s="47">
        <v>2070000</v>
      </c>
      <c r="B242" s="47">
        <v>24840000</v>
      </c>
      <c r="C242" s="51">
        <v>3932328</v>
      </c>
      <c r="D242" s="52">
        <v>0.15830628019323673</v>
      </c>
      <c r="E242" s="53">
        <v>3727952.93</v>
      </c>
      <c r="F242" s="54">
        <v>0.15007862037037037</v>
      </c>
      <c r="G24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204375.06999999983</v>
      </c>
      <c r="H24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8.2276598228663567E-3</v>
      </c>
    </row>
    <row r="243" spans="1:8" x14ac:dyDescent="0.25">
      <c r="A243" s="47">
        <v>2080000</v>
      </c>
      <c r="B243" s="47">
        <v>24960000</v>
      </c>
      <c r="C243" s="51">
        <v>3950448</v>
      </c>
      <c r="D243" s="52">
        <v>0.15827115384615384</v>
      </c>
      <c r="E243" s="53">
        <v>3745952.93</v>
      </c>
      <c r="F243" s="54">
        <v>0.15007824238782053</v>
      </c>
      <c r="G24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204495.06999999983</v>
      </c>
      <c r="H24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8.1929114583333129E-3</v>
      </c>
    </row>
    <row r="244" spans="1:8" x14ac:dyDescent="0.25">
      <c r="A244" s="47">
        <v>2090000</v>
      </c>
      <c r="B244" s="47">
        <v>25080000</v>
      </c>
      <c r="C244" s="51">
        <v>3968568</v>
      </c>
      <c r="D244" s="52">
        <v>0.15823636363636365</v>
      </c>
      <c r="E244" s="53">
        <v>3763952.93</v>
      </c>
      <c r="F244" s="54">
        <v>0.15007786802232856</v>
      </c>
      <c r="G24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204615.06999999983</v>
      </c>
      <c r="H24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8.1584956140350884E-3</v>
      </c>
    </row>
    <row r="245" spans="1:8" x14ac:dyDescent="0.25">
      <c r="A245" s="47">
        <v>2100000</v>
      </c>
      <c r="B245" s="47">
        <v>25200000</v>
      </c>
      <c r="C245" s="51">
        <v>3986688</v>
      </c>
      <c r="D245" s="52">
        <v>0.15820190476190477</v>
      </c>
      <c r="E245" s="53">
        <v>3781952.93</v>
      </c>
      <c r="F245" s="54">
        <v>0.15007749722222222</v>
      </c>
      <c r="G24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204735.06999999983</v>
      </c>
      <c r="H24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8.1244075396825488E-3</v>
      </c>
    </row>
    <row r="246" spans="1:8" x14ac:dyDescent="0.25">
      <c r="A246" s="47">
        <v>2110000</v>
      </c>
      <c r="B246" s="47">
        <v>25320000</v>
      </c>
      <c r="C246" s="51">
        <v>4004808</v>
      </c>
      <c r="D246" s="52">
        <v>0.15816777251184835</v>
      </c>
      <c r="E246" s="53">
        <v>3799952.93</v>
      </c>
      <c r="F246" s="54">
        <v>0.15007712993680886</v>
      </c>
      <c r="G24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204855.06999999983</v>
      </c>
      <c r="H24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8.0906425750394972E-3</v>
      </c>
    </row>
    <row r="247" spans="1:8" x14ac:dyDescent="0.25">
      <c r="A247" s="47">
        <v>2120000</v>
      </c>
      <c r="B247" s="47">
        <v>25440000</v>
      </c>
      <c r="C247" s="51">
        <v>4022928</v>
      </c>
      <c r="D247" s="52">
        <v>0.15813396226415094</v>
      </c>
      <c r="E247" s="53">
        <v>3817952.93</v>
      </c>
      <c r="F247" s="54">
        <v>0.15007676611635221</v>
      </c>
      <c r="G24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204975.06999999983</v>
      </c>
      <c r="H24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8.0571961477987342E-3</v>
      </c>
    </row>
    <row r="248" spans="1:8" x14ac:dyDescent="0.25">
      <c r="A248" s="47">
        <v>2130000</v>
      </c>
      <c r="B248" s="47">
        <v>25560000</v>
      </c>
      <c r="C248" s="51">
        <v>4041048</v>
      </c>
      <c r="D248" s="52">
        <v>0.15810046948356807</v>
      </c>
      <c r="E248" s="53">
        <v>3835952.93</v>
      </c>
      <c r="F248" s="54">
        <v>0.15007640571205008</v>
      </c>
      <c r="G24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205095.06999999983</v>
      </c>
      <c r="H24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8.0240637715179863E-3</v>
      </c>
    </row>
    <row r="249" spans="1:8" x14ac:dyDescent="0.25">
      <c r="A249" s="47">
        <v>2140000</v>
      </c>
      <c r="B249" s="47">
        <v>25680000</v>
      </c>
      <c r="C249" s="51">
        <v>4059168</v>
      </c>
      <c r="D249" s="52">
        <v>0.15806728971962616</v>
      </c>
      <c r="E249" s="53">
        <v>3853952.93</v>
      </c>
      <c r="F249" s="54">
        <v>0.15007604867601246</v>
      </c>
      <c r="G24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205215.06999999983</v>
      </c>
      <c r="H24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7.991241043613706E-3</v>
      </c>
    </row>
    <row r="250" spans="1:8" x14ac:dyDescent="0.25">
      <c r="A250" s="47">
        <v>2150000</v>
      </c>
      <c r="B250" s="47">
        <v>25800000</v>
      </c>
      <c r="C250" s="51">
        <v>4077288</v>
      </c>
      <c r="D250" s="52">
        <v>0.15803441860465117</v>
      </c>
      <c r="E250" s="53">
        <v>3871952.93</v>
      </c>
      <c r="F250" s="54">
        <v>0.15007569496124032</v>
      </c>
      <c r="G25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205335.06999999983</v>
      </c>
      <c r="H25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7.9587236434108533E-3</v>
      </c>
    </row>
    <row r="251" spans="1:8" x14ac:dyDescent="0.25">
      <c r="A251" s="47">
        <v>2160000</v>
      </c>
      <c r="B251" s="47">
        <v>25920000</v>
      </c>
      <c r="C251" s="51">
        <v>4095408</v>
      </c>
      <c r="D251" s="52">
        <v>0.15800185185185187</v>
      </c>
      <c r="E251" s="53">
        <v>3889952.93</v>
      </c>
      <c r="F251" s="54">
        <v>0.15007534452160495</v>
      </c>
      <c r="G25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205455.06999999983</v>
      </c>
      <c r="H25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7.9265073302469125E-3</v>
      </c>
    </row>
    <row r="252" spans="1:8" x14ac:dyDescent="0.25">
      <c r="A252" s="47">
        <v>2170000</v>
      </c>
      <c r="B252" s="47">
        <v>26040000</v>
      </c>
      <c r="C252" s="51">
        <v>4113528</v>
      </c>
      <c r="D252" s="52">
        <v>0.15796958525345622</v>
      </c>
      <c r="E252" s="53">
        <v>3907952.93</v>
      </c>
      <c r="F252" s="54">
        <v>0.15007499731182797</v>
      </c>
      <c r="G25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205575.06999999983</v>
      </c>
      <c r="H25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7.8945879416282561E-3</v>
      </c>
    </row>
    <row r="253" spans="1:8" x14ac:dyDescent="0.25">
      <c r="A253" s="47">
        <v>2180000</v>
      </c>
      <c r="B253" s="47">
        <v>26160000</v>
      </c>
      <c r="C253" s="51">
        <v>4131648</v>
      </c>
      <c r="D253" s="52">
        <v>0.15793761467889908</v>
      </c>
      <c r="E253" s="53">
        <v>3925952.93</v>
      </c>
      <c r="F253" s="54">
        <v>0.15007465328746178</v>
      </c>
      <c r="G25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205695.06999999983</v>
      </c>
      <c r="H25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7.8629613914373009E-3</v>
      </c>
    </row>
    <row r="254" spans="1:8" x14ac:dyDescent="0.25">
      <c r="A254" s="47">
        <v>2190000</v>
      </c>
      <c r="B254" s="47">
        <v>26280000</v>
      </c>
      <c r="C254" s="51">
        <v>4149768</v>
      </c>
      <c r="D254" s="52">
        <v>0.15790593607305936</v>
      </c>
      <c r="E254" s="53">
        <v>3943952.93</v>
      </c>
      <c r="F254" s="54">
        <v>0.15007431240487062</v>
      </c>
      <c r="G25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205815.06999999983</v>
      </c>
      <c r="H25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7.8316236681887363E-3</v>
      </c>
    </row>
    <row r="255" spans="1:8" x14ac:dyDescent="0.25">
      <c r="A255" s="47">
        <v>2200000</v>
      </c>
      <c r="B255" s="47">
        <v>26400000</v>
      </c>
      <c r="C255" s="51">
        <v>4167888</v>
      </c>
      <c r="D255" s="52">
        <v>0.15787454545454546</v>
      </c>
      <c r="E255" s="53">
        <v>3961952.93</v>
      </c>
      <c r="F255" s="54">
        <v>0.15007397462121214</v>
      </c>
      <c r="G25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205935.06999999983</v>
      </c>
      <c r="H25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7.8005708333333257E-3</v>
      </c>
    </row>
    <row r="256" spans="1:8" x14ac:dyDescent="0.25">
      <c r="A256" s="47">
        <v>2210000</v>
      </c>
      <c r="B256" s="47">
        <v>26520000</v>
      </c>
      <c r="C256" s="51">
        <v>4186008</v>
      </c>
      <c r="D256" s="52">
        <v>0.15784343891402716</v>
      </c>
      <c r="E256" s="53">
        <v>3979952.93</v>
      </c>
      <c r="F256" s="54">
        <v>0.15007363989441933</v>
      </c>
      <c r="G25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206055.06999999983</v>
      </c>
      <c r="H25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7.769799019607837E-3</v>
      </c>
    </row>
    <row r="257" spans="1:8" x14ac:dyDescent="0.25">
      <c r="A257" s="47">
        <v>2220000</v>
      </c>
      <c r="B257" s="47">
        <v>26640000</v>
      </c>
      <c r="C257" s="51">
        <v>4204128</v>
      </c>
      <c r="D257" s="52">
        <v>0.15781261261261262</v>
      </c>
      <c r="E257" s="53">
        <v>3997952.93</v>
      </c>
      <c r="F257" s="54">
        <v>0.15007330818318318</v>
      </c>
      <c r="G25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206175.06999999983</v>
      </c>
      <c r="H25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7.7393044294294389E-3</v>
      </c>
    </row>
    <row r="258" spans="1:8" x14ac:dyDescent="0.25">
      <c r="A258" s="47">
        <v>2230000</v>
      </c>
      <c r="B258" s="47">
        <v>26760000</v>
      </c>
      <c r="C258" s="51">
        <v>4222248</v>
      </c>
      <c r="D258" s="52">
        <v>0.15778206278026904</v>
      </c>
      <c r="E258" s="53">
        <v>4015952.93</v>
      </c>
      <c r="F258" s="54">
        <v>0.15007297944693573</v>
      </c>
      <c r="G25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206295.06999999983</v>
      </c>
      <c r="H25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7.7090833333333109E-3</v>
      </c>
    </row>
    <row r="259" spans="1:8" x14ac:dyDescent="0.25">
      <c r="A259" s="47">
        <v>2240000</v>
      </c>
      <c r="B259" s="47">
        <v>26880000</v>
      </c>
      <c r="C259" s="51">
        <v>4240368</v>
      </c>
      <c r="D259" s="52">
        <v>0.15775178571428572</v>
      </c>
      <c r="E259" s="53">
        <v>4033952.93</v>
      </c>
      <c r="F259" s="54">
        <v>0.15007265364583333</v>
      </c>
      <c r="G25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206415.06999999983</v>
      </c>
      <c r="H25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7.6791320684523878E-3</v>
      </c>
    </row>
    <row r="260" spans="1:8" x14ac:dyDescent="0.25">
      <c r="A260" s="47">
        <v>2250000</v>
      </c>
      <c r="B260" s="47">
        <v>27000000</v>
      </c>
      <c r="C260" s="51">
        <v>4258488</v>
      </c>
      <c r="D260" s="52">
        <v>0.15772177777777777</v>
      </c>
      <c r="E260" s="53">
        <v>4051952.93</v>
      </c>
      <c r="F260" s="54">
        <v>0.15007233074074075</v>
      </c>
      <c r="G26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206535.06999999983</v>
      </c>
      <c r="H26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7.649447037037016E-3</v>
      </c>
    </row>
    <row r="261" spans="1:8" x14ac:dyDescent="0.25">
      <c r="A261" s="47">
        <v>2260000</v>
      </c>
      <c r="B261" s="47">
        <v>27120000</v>
      </c>
      <c r="C261" s="51">
        <v>4276608</v>
      </c>
      <c r="D261" s="52">
        <v>0.1576920353982301</v>
      </c>
      <c r="E261" s="53">
        <v>4069952.93</v>
      </c>
      <c r="F261" s="54">
        <v>0.15007201069321535</v>
      </c>
      <c r="G26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206655.06999999983</v>
      </c>
      <c r="H26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7.620024705014744E-3</v>
      </c>
    </row>
    <row r="262" spans="1:8" x14ac:dyDescent="0.25">
      <c r="A262" s="47">
        <v>2270000</v>
      </c>
      <c r="B262" s="47">
        <v>27240000</v>
      </c>
      <c r="C262" s="51">
        <v>4294728</v>
      </c>
      <c r="D262" s="52">
        <v>0.15766255506607929</v>
      </c>
      <c r="E262" s="53">
        <v>4087952.93</v>
      </c>
      <c r="F262" s="54">
        <v>0.15007169346549193</v>
      </c>
      <c r="G26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206775.06999999983</v>
      </c>
      <c r="H26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7.5908616005873619E-3</v>
      </c>
    </row>
    <row r="263" spans="1:8" x14ac:dyDescent="0.25">
      <c r="A263" s="47">
        <v>2280000</v>
      </c>
      <c r="B263" s="47">
        <v>27360000</v>
      </c>
      <c r="C263" s="51">
        <v>4312848</v>
      </c>
      <c r="D263" s="52">
        <v>0.15763333333333332</v>
      </c>
      <c r="E263" s="53">
        <v>4105952.93</v>
      </c>
      <c r="F263" s="54">
        <v>0.15007137902046785</v>
      </c>
      <c r="G26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206895.06999999983</v>
      </c>
      <c r="H26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7.5619543128654654E-3</v>
      </c>
    </row>
    <row r="264" spans="1:8" x14ac:dyDescent="0.25">
      <c r="A264" s="47">
        <v>2290000</v>
      </c>
      <c r="B264" s="47">
        <v>27480000</v>
      </c>
      <c r="C264" s="51">
        <v>4330968</v>
      </c>
      <c r="D264" s="52">
        <v>0.15760436681222709</v>
      </c>
      <c r="E264" s="53">
        <v>4123952.93</v>
      </c>
      <c r="F264" s="54">
        <v>0.15007106732168851</v>
      </c>
      <c r="G26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207015.06999999983</v>
      </c>
      <c r="H26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7.5332994905385753E-3</v>
      </c>
    </row>
    <row r="265" spans="1:8" x14ac:dyDescent="0.25">
      <c r="A265" s="47">
        <v>2300000</v>
      </c>
      <c r="B265" s="47">
        <v>27600000</v>
      </c>
      <c r="C265" s="51">
        <v>4349088</v>
      </c>
      <c r="D265" s="52">
        <v>0.15757565217391303</v>
      </c>
      <c r="E265" s="53">
        <v>4141952.93</v>
      </c>
      <c r="F265" s="54">
        <v>0.15007075833333333</v>
      </c>
      <c r="G26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207135.06999999983</v>
      </c>
      <c r="H26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7.5048938405797017E-3</v>
      </c>
    </row>
    <row r="266" spans="1:8" x14ac:dyDescent="0.25">
      <c r="A266" s="47">
        <v>2310000</v>
      </c>
      <c r="B266" s="47">
        <v>27720000</v>
      </c>
      <c r="C266" s="51">
        <v>4367208</v>
      </c>
      <c r="D266" s="52">
        <v>0.15754718614718616</v>
      </c>
      <c r="E266" s="53">
        <v>4159952.93</v>
      </c>
      <c r="F266" s="54">
        <v>0.15007045202020203</v>
      </c>
      <c r="G26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207255.06999999983</v>
      </c>
      <c r="H26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7.4767341269841303E-3</v>
      </c>
    </row>
    <row r="267" spans="1:8" x14ac:dyDescent="0.25">
      <c r="A267" s="47">
        <v>2320000</v>
      </c>
      <c r="B267" s="47">
        <v>27840000</v>
      </c>
      <c r="C267" s="51">
        <v>4385328</v>
      </c>
      <c r="D267" s="52">
        <v>0.15751896551724137</v>
      </c>
      <c r="E267" s="53">
        <v>4177952.93</v>
      </c>
      <c r="F267" s="54">
        <v>0.15007014834770116</v>
      </c>
      <c r="G26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207375.06999999983</v>
      </c>
      <c r="H26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7.4488171695402117E-3</v>
      </c>
    </row>
    <row r="268" spans="1:8" x14ac:dyDescent="0.25">
      <c r="A268" s="47">
        <v>2330000</v>
      </c>
      <c r="B268" s="47">
        <v>27960000</v>
      </c>
      <c r="C268" s="51">
        <v>4403448</v>
      </c>
      <c r="D268" s="52">
        <v>0.15749098712446352</v>
      </c>
      <c r="E268" s="53">
        <v>4195952.93</v>
      </c>
      <c r="F268" s="54">
        <v>0.15006984728183118</v>
      </c>
      <c r="G26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207495.0700000003</v>
      </c>
      <c r="H26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7.4211398426323461E-3</v>
      </c>
    </row>
    <row r="269" spans="1:8" x14ac:dyDescent="0.25">
      <c r="A269" s="47">
        <v>2340000</v>
      </c>
      <c r="B269" s="47">
        <v>28080000</v>
      </c>
      <c r="C269" s="51">
        <v>4421568</v>
      </c>
      <c r="D269" s="52">
        <v>0.15746324786324786</v>
      </c>
      <c r="E269" s="53">
        <v>4213952.93</v>
      </c>
      <c r="F269" s="54">
        <v>0.15006954878917378</v>
      </c>
      <c r="G26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207615.0700000003</v>
      </c>
      <c r="H26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7.3936990740740838E-3</v>
      </c>
    </row>
    <row r="270" spans="1:8" x14ac:dyDescent="0.25">
      <c r="A270" s="47">
        <v>2350000</v>
      </c>
      <c r="B270" s="47">
        <v>28200000</v>
      </c>
      <c r="C270" s="51">
        <v>4439688</v>
      </c>
      <c r="D270" s="52">
        <v>0.15743574468085106</v>
      </c>
      <c r="E270" s="53">
        <v>4231952.93</v>
      </c>
      <c r="F270" s="54">
        <v>0.15006925283687941</v>
      </c>
      <c r="G27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207735.0700000003</v>
      </c>
      <c r="H27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7.3664918439716454E-3</v>
      </c>
    </row>
    <row r="271" spans="1:8" x14ac:dyDescent="0.25">
      <c r="A271" s="47">
        <v>2360000</v>
      </c>
      <c r="B271" s="47">
        <v>28320000</v>
      </c>
      <c r="C271" s="51">
        <v>4457808</v>
      </c>
      <c r="D271" s="52">
        <v>0.15740847457627119</v>
      </c>
      <c r="E271" s="53">
        <v>4249952.93</v>
      </c>
      <c r="F271" s="54">
        <v>0.15006895939265535</v>
      </c>
      <c r="G27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207855.0700000003</v>
      </c>
      <c r="H27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7.3395151836158357E-3</v>
      </c>
    </row>
    <row r="272" spans="1:8" x14ac:dyDescent="0.25">
      <c r="A272" s="47">
        <v>2370000</v>
      </c>
      <c r="B272" s="47">
        <v>28440000</v>
      </c>
      <c r="C272" s="51">
        <v>4475928</v>
      </c>
      <c r="D272" s="52">
        <v>0.15738143459915613</v>
      </c>
      <c r="E272" s="53">
        <v>4267952.93</v>
      </c>
      <c r="F272" s="54">
        <v>0.15006866842475386</v>
      </c>
      <c r="G27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207975.0700000003</v>
      </c>
      <c r="H27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7.3127661744022687E-3</v>
      </c>
    </row>
    <row r="273" spans="1:8" x14ac:dyDescent="0.25">
      <c r="A273" s="47">
        <v>2380000</v>
      </c>
      <c r="B273" s="47">
        <v>28560000</v>
      </c>
      <c r="C273" s="51">
        <v>4494048</v>
      </c>
      <c r="D273" s="52">
        <v>0.1573546218487395</v>
      </c>
      <c r="E273" s="53">
        <v>4285952.93</v>
      </c>
      <c r="F273" s="54">
        <v>0.15006837990196079</v>
      </c>
      <c r="G27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208095.0700000003</v>
      </c>
      <c r="H27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7.2862419467787098E-3</v>
      </c>
    </row>
    <row r="274" spans="1:8" x14ac:dyDescent="0.25">
      <c r="A274" s="47">
        <v>2390000</v>
      </c>
      <c r="B274" s="47">
        <v>28680000</v>
      </c>
      <c r="C274" s="51">
        <v>4512168</v>
      </c>
      <c r="D274" s="52">
        <v>0.15732803347280336</v>
      </c>
      <c r="E274" s="53">
        <v>4303952.93</v>
      </c>
      <c r="F274" s="54">
        <v>0.15006809379358438</v>
      </c>
      <c r="G27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208215.0700000003</v>
      </c>
      <c r="H27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7.2599396792189796E-3</v>
      </c>
    </row>
    <row r="275" spans="1:8" x14ac:dyDescent="0.25">
      <c r="A275" s="47">
        <v>2400000</v>
      </c>
      <c r="B275" s="47">
        <v>28800000</v>
      </c>
      <c r="C275" s="51">
        <v>4530288</v>
      </c>
      <c r="D275" s="52">
        <v>0.15730166666666667</v>
      </c>
      <c r="E275" s="53">
        <v>4321952.93</v>
      </c>
      <c r="F275" s="54">
        <v>0.15006781006944445</v>
      </c>
      <c r="G27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208335.0700000003</v>
      </c>
      <c r="H27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7.2338565972222268E-3</v>
      </c>
    </row>
    <row r="276" spans="1:8" x14ac:dyDescent="0.25">
      <c r="A276" s="47">
        <v>2410000</v>
      </c>
      <c r="B276" s="47">
        <v>28920000</v>
      </c>
      <c r="C276" s="51">
        <v>4548408</v>
      </c>
      <c r="D276" s="52">
        <v>0.15727551867219916</v>
      </c>
      <c r="E276" s="53">
        <v>4339952.93</v>
      </c>
      <c r="F276" s="54">
        <v>0.15006752869986167</v>
      </c>
      <c r="G276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208455.0700000003</v>
      </c>
      <c r="H276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7.2079899723374863E-3</v>
      </c>
    </row>
    <row r="277" spans="1:8" x14ac:dyDescent="0.25">
      <c r="A277" s="47">
        <v>2420000</v>
      </c>
      <c r="B277" s="47">
        <v>29040000</v>
      </c>
      <c r="C277" s="51">
        <v>4566528</v>
      </c>
      <c r="D277" s="52">
        <v>0.15724958677685952</v>
      </c>
      <c r="E277" s="53">
        <v>4357952.93</v>
      </c>
      <c r="F277" s="54">
        <v>0.15006724965564738</v>
      </c>
      <c r="G277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208575.0700000003</v>
      </c>
      <c r="H277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7.1823371212121345E-3</v>
      </c>
    </row>
    <row r="278" spans="1:8" x14ac:dyDescent="0.25">
      <c r="A278" s="47">
        <v>2430000</v>
      </c>
      <c r="B278" s="47">
        <v>29160000</v>
      </c>
      <c r="C278" s="51">
        <v>4584648</v>
      </c>
      <c r="D278" s="52">
        <v>0.1572238683127572</v>
      </c>
      <c r="E278" s="53">
        <v>4375952.93</v>
      </c>
      <c r="F278" s="54">
        <v>0.15006697290809326</v>
      </c>
      <c r="G278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208695.0700000003</v>
      </c>
      <c r="H278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7.1568954046639377E-3</v>
      </c>
    </row>
    <row r="279" spans="1:8" x14ac:dyDescent="0.25">
      <c r="A279" s="47">
        <v>2440000</v>
      </c>
      <c r="B279" s="47">
        <v>29280000</v>
      </c>
      <c r="C279" s="51">
        <v>4602768</v>
      </c>
      <c r="D279" s="52">
        <v>0.1571983606557377</v>
      </c>
      <c r="E279" s="53">
        <v>4393952.93</v>
      </c>
      <c r="F279" s="54">
        <v>0.15006669842896173</v>
      </c>
      <c r="G279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208815.0700000003</v>
      </c>
      <c r="H279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7.1316622267759699E-3</v>
      </c>
    </row>
    <row r="280" spans="1:8" x14ac:dyDescent="0.25">
      <c r="A280" s="47">
        <v>2450000</v>
      </c>
      <c r="B280" s="47">
        <v>29400000</v>
      </c>
      <c r="C280" s="51">
        <v>4620888</v>
      </c>
      <c r="D280" s="52">
        <v>0.15717306122448979</v>
      </c>
      <c r="E280" s="53">
        <v>4411952.93</v>
      </c>
      <c r="F280" s="54">
        <v>0.15006642619047619</v>
      </c>
      <c r="G280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208935.0700000003</v>
      </c>
      <c r="H280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7.1066350340135975E-3</v>
      </c>
    </row>
    <row r="281" spans="1:8" x14ac:dyDescent="0.25">
      <c r="A281" s="47">
        <v>2460000</v>
      </c>
      <c r="B281" s="47">
        <v>29520000</v>
      </c>
      <c r="C281" s="51">
        <v>4639008</v>
      </c>
      <c r="D281" s="52">
        <v>0.1571479674796748</v>
      </c>
      <c r="E281" s="53">
        <v>4429952.93</v>
      </c>
      <c r="F281" s="54">
        <v>0.15006615616531163</v>
      </c>
      <c r="G281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209055.0700000003</v>
      </c>
      <c r="H281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7.0818113143631678E-3</v>
      </c>
    </row>
    <row r="282" spans="1:8" x14ac:dyDescent="0.25">
      <c r="A282" s="47">
        <v>2470000</v>
      </c>
      <c r="B282" s="47">
        <v>29640000</v>
      </c>
      <c r="C282" s="51">
        <v>4657128</v>
      </c>
      <c r="D282" s="52">
        <v>0.15712307692307692</v>
      </c>
      <c r="E282" s="53">
        <v>4447952.93</v>
      </c>
      <c r="F282" s="54">
        <v>0.15006588832658568</v>
      </c>
      <c r="G282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209175.0700000003</v>
      </c>
      <c r="H282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7.0571885964912373E-3</v>
      </c>
    </row>
    <row r="283" spans="1:8" x14ac:dyDescent="0.25">
      <c r="A283" s="47">
        <v>2480000</v>
      </c>
      <c r="B283" s="47">
        <v>29760000</v>
      </c>
      <c r="C283" s="51">
        <v>4675248</v>
      </c>
      <c r="D283" s="52">
        <v>0.15709838709677421</v>
      </c>
      <c r="E283" s="53">
        <v>4465952.93</v>
      </c>
      <c r="F283" s="54">
        <v>0.15006562264784945</v>
      </c>
      <c r="G283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209295.0700000003</v>
      </c>
      <c r="H283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7.0327644489247554E-3</v>
      </c>
    </row>
    <row r="284" spans="1:8" x14ac:dyDescent="0.25">
      <c r="A284" s="47">
        <v>2490000</v>
      </c>
      <c r="B284" s="47">
        <v>29880000</v>
      </c>
      <c r="C284" s="51">
        <v>4693368</v>
      </c>
      <c r="D284" s="52">
        <v>0.15707389558232931</v>
      </c>
      <c r="E284" s="53">
        <v>4483952.93</v>
      </c>
      <c r="F284" s="54">
        <v>0.15006535910307897</v>
      </c>
      <c r="G284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209415.0700000003</v>
      </c>
      <c r="H284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7.0085364792503435E-3</v>
      </c>
    </row>
    <row r="285" spans="1:8" x14ac:dyDescent="0.25">
      <c r="A285" s="47">
        <v>2500000</v>
      </c>
      <c r="B285" s="47">
        <v>30000000</v>
      </c>
      <c r="C285" s="51">
        <v>4711488</v>
      </c>
      <c r="D285" s="52">
        <v>0.15704960000000001</v>
      </c>
      <c r="E285" s="53">
        <v>4501952.93</v>
      </c>
      <c r="F285" s="54">
        <v>0.15006509766666665</v>
      </c>
      <c r="G285" s="47">
        <f>Таблица1[[#This Row],[Сумма страховых взносов по ставкам до 01.04.2020 года
гр.3]]-Таблица1[[#This Row],[Сумма страховых взносов по ставкам после 01.04.2020 года
гр.5]]</f>
        <v>209535.0700000003</v>
      </c>
      <c r="H285" s="55">
        <f>Таблица1[[#This Row],[Доля страховых взносов по ставкам до 01.04.2020 года от начисленной заработной платы за год (эффективная ставка)
гр.4 = (гр.3/гр.2)]]-Таблица1[[#This Row],[Доля страховых взносов по ставкам после 01.04.2020 года от начисленной заработной платы за год (эффекивная ставка) 
гр.6 = (гр.5/гр.2)]]</f>
        <v>6.9845023333333645E-3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Таблица значений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Высоцкий Денис</dc:creator>
  <cp:lastModifiedBy>Anjel</cp:lastModifiedBy>
  <dcterms:created xsi:type="dcterms:W3CDTF">2020-04-12T20:31:23Z</dcterms:created>
  <dcterms:modified xsi:type="dcterms:W3CDTF">2020-04-15T10:31:21Z</dcterms:modified>
</cp:coreProperties>
</file>